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inidze\Desktop\2024-25\საბოლოო პროგრამები\Medicina_one stage_6.03.25\"/>
    </mc:Choice>
  </mc:AlternateContent>
  <bookViews>
    <workbookView xWindow="0" yWindow="0" windowWidth="28800" windowHeight="1173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QwmExuGxAcHxtUteSumsf5dz77/VF049VV71eG0rMms="/>
    </ext>
  </extLst>
</workbook>
</file>

<file path=xl/calcChain.xml><?xml version="1.0" encoding="utf-8"?>
<calcChain xmlns="http://schemas.openxmlformats.org/spreadsheetml/2006/main">
  <c r="E57" i="1" l="1"/>
  <c r="E35" i="1"/>
  <c r="F27" i="1"/>
  <c r="F18" i="1"/>
  <c r="F36" i="1"/>
  <c r="F14" i="1" l="1"/>
  <c r="L14" i="1"/>
  <c r="E93" i="1" l="1"/>
  <c r="E39" i="1" l="1"/>
  <c r="E38" i="1"/>
  <c r="F37" i="1"/>
  <c r="E37" i="1" s="1"/>
  <c r="E36" i="1"/>
  <c r="E31" i="1"/>
  <c r="C73" i="1" l="1"/>
  <c r="C93" i="1" l="1"/>
  <c r="C83" i="1"/>
  <c r="C67" i="1"/>
  <c r="C57" i="1"/>
  <c r="L52" i="1"/>
  <c r="L46" i="1" s="1"/>
  <c r="F52" i="1"/>
  <c r="F46" i="1" s="1"/>
  <c r="C46" i="1"/>
  <c r="L43" i="1"/>
  <c r="L35" i="1" s="1"/>
  <c r="F43" i="1"/>
  <c r="F35" i="1" s="1"/>
  <c r="C35" i="1"/>
  <c r="L32" i="1"/>
  <c r="L27" i="1" s="1"/>
  <c r="F32" i="1"/>
  <c r="E28" i="1"/>
  <c r="C27" i="1"/>
  <c r="L24" i="1"/>
  <c r="L18" i="1" s="1"/>
  <c r="F24" i="1"/>
  <c r="E18" i="1"/>
  <c r="C18" i="1"/>
  <c r="L11" i="1"/>
  <c r="L4" i="1" s="1"/>
  <c r="F11" i="1"/>
  <c r="E4" i="1"/>
  <c r="C4" i="1"/>
  <c r="F4" i="1" l="1"/>
  <c r="E30" i="1"/>
  <c r="E29" i="1"/>
  <c r="E27" i="1" l="1"/>
</calcChain>
</file>

<file path=xl/sharedStrings.xml><?xml version="1.0" encoding="utf-8"?>
<sst xmlns="http://schemas.openxmlformats.org/spreadsheetml/2006/main" count="392" uniqueCount="307">
  <si>
    <t>semester</t>
  </si>
  <si>
    <t>COURSE NAME</t>
  </si>
  <si>
    <t>ECTS</t>
  </si>
  <si>
    <t>Prerequisite</t>
  </si>
  <si>
    <t>Total Hours</t>
  </si>
  <si>
    <t>Contact Hours</t>
  </si>
  <si>
    <t>Lecture</t>
  </si>
  <si>
    <t>Seminar/Pract.</t>
  </si>
  <si>
    <t>Clinical Work</t>
  </si>
  <si>
    <t>Mid-term Exam</t>
  </si>
  <si>
    <t>Final Exam</t>
  </si>
  <si>
    <t>Indepen. Work</t>
  </si>
  <si>
    <t>Lecturers</t>
  </si>
  <si>
    <t>Academic 
Personnel</t>
  </si>
  <si>
    <t>Invited
Personnel</t>
  </si>
  <si>
    <t>I</t>
  </si>
  <si>
    <t>MANDATORY COURSES</t>
  </si>
  <si>
    <t>English in Medical Discourse</t>
  </si>
  <si>
    <t>None</t>
  </si>
  <si>
    <t>Nino Chkhikvadze</t>
  </si>
  <si>
    <t>Musculoskeletal System</t>
  </si>
  <si>
    <t>Veriko Berulava</t>
  </si>
  <si>
    <t xml:space="preserve">Biophysics </t>
  </si>
  <si>
    <t>Olia Rcheulishvili</t>
  </si>
  <si>
    <t>Medical Biology</t>
  </si>
  <si>
    <t>Tamar Barbakadze</t>
  </si>
  <si>
    <t>Academic Skills</t>
  </si>
  <si>
    <t>Basics of Sociology and Psychology for Healthcare Professionals</t>
  </si>
  <si>
    <t>Darejan (Jana) Javakhishvili</t>
  </si>
  <si>
    <t>Elene Koridze,
Mariam Kurtanidze</t>
  </si>
  <si>
    <t>Language Block I</t>
  </si>
  <si>
    <t>7a</t>
  </si>
  <si>
    <t>7b</t>
  </si>
  <si>
    <t>Nino Tsulaia</t>
  </si>
  <si>
    <t>ELECTIVE COURSES</t>
  </si>
  <si>
    <t>8a</t>
  </si>
  <si>
    <t>History of medicine</t>
  </si>
  <si>
    <t>8b</t>
  </si>
  <si>
    <t>Latin Language</t>
  </si>
  <si>
    <t>Tamar Sukhishvili</t>
  </si>
  <si>
    <t>8c</t>
  </si>
  <si>
    <t>Origins of Life and Biological Diversity</t>
  </si>
  <si>
    <t>Zaal Kikvidze</t>
  </si>
  <si>
    <t>II</t>
  </si>
  <si>
    <t>Nervous System</t>
  </si>
  <si>
    <t>Musculoskeletal system</t>
  </si>
  <si>
    <t>Eka Lepsveridze</t>
  </si>
  <si>
    <t>Biochemistry</t>
  </si>
  <si>
    <t>Medical biology</t>
  </si>
  <si>
    <t>Lali Shanshiashvili</t>
  </si>
  <si>
    <t>Genetics and Molecular Biology</t>
  </si>
  <si>
    <t>Histology &amp; Embryology</t>
  </si>
  <si>
    <t>Sopio Kalandarishvili</t>
  </si>
  <si>
    <t>Basic Clinical Skills</t>
  </si>
  <si>
    <t>Language Block II</t>
  </si>
  <si>
    <t>14a</t>
  </si>
  <si>
    <t>14b</t>
  </si>
  <si>
    <t>III</t>
  </si>
  <si>
    <t xml:space="preserve">Cardiovascular System &amp; Blood </t>
  </si>
  <si>
    <t>Giga Gamkrelidze
Lali Shanshiashvili</t>
  </si>
  <si>
    <t xml:space="preserve">Respiratory &amp; Digestive Systems </t>
  </si>
  <si>
    <t>General Microbiology &amp; Bacteriology</t>
  </si>
  <si>
    <t>Biochemistry, Genetics and Molecular Biology</t>
  </si>
  <si>
    <t>Ekaterine Tevdoradze</t>
  </si>
  <si>
    <t>Aleksandre Kajrishvili</t>
  </si>
  <si>
    <t>Language Block III</t>
  </si>
  <si>
    <t>19a</t>
  </si>
  <si>
    <t>19b</t>
  </si>
  <si>
    <t>IV</t>
  </si>
  <si>
    <t>Inflamatory &amp; Hemodynamic Disorders</t>
  </si>
  <si>
    <t>Virology &amp; Parasitology</t>
  </si>
  <si>
    <t>Nata Bakuradze</t>
  </si>
  <si>
    <t>Immunology</t>
  </si>
  <si>
    <t>Clinical &amp; Communication Skills</t>
  </si>
  <si>
    <t>Language Block IV</t>
  </si>
  <si>
    <t>25a</t>
  </si>
  <si>
    <t>25b</t>
  </si>
  <si>
    <t>V</t>
  </si>
  <si>
    <t>Bioethics &amp; deontology</t>
  </si>
  <si>
    <t>Ekaterine Sanikidze</t>
  </si>
  <si>
    <t>Behavioral Science</t>
  </si>
  <si>
    <t>Basics of sociology and psychology for healthcare professionals</t>
  </si>
  <si>
    <t>Nino Shiukashvili</t>
  </si>
  <si>
    <t>31a</t>
  </si>
  <si>
    <t>Iagor Kalandadze</t>
  </si>
  <si>
    <t>Dali Kekelidze</t>
  </si>
  <si>
    <t>31b</t>
  </si>
  <si>
    <t>Global Health</t>
  </si>
  <si>
    <t>31c</t>
  </si>
  <si>
    <t>Health Sector Reforms</t>
  </si>
  <si>
    <t>Andria Urushadze</t>
  </si>
  <si>
    <t>31d</t>
  </si>
  <si>
    <t xml:space="preserve">Psychological and Physiological Basis of Behavior </t>
  </si>
  <si>
    <t>Nervous system</t>
  </si>
  <si>
    <t>Malkhaz Makashvili</t>
  </si>
  <si>
    <t>VI</t>
  </si>
  <si>
    <t>Tamaz Shaburishvili</t>
  </si>
  <si>
    <t>Surgery I</t>
  </si>
  <si>
    <t>Koba Shanava</t>
  </si>
  <si>
    <t>Vakhtang Kerkadze</t>
  </si>
  <si>
    <t>Advanced Clinical Skills</t>
  </si>
  <si>
    <t xml:space="preserve">Bio-medical research I </t>
  </si>
  <si>
    <t>Bioethics and deontology</t>
  </si>
  <si>
    <t>Ivane Abiatari</t>
  </si>
  <si>
    <t>Epidemiology</t>
  </si>
  <si>
    <t>David Otiashvili</t>
  </si>
  <si>
    <t>38a</t>
  </si>
  <si>
    <t>Tamar Shervashidze</t>
  </si>
  <si>
    <t>38b</t>
  </si>
  <si>
    <t>Environmental health</t>
  </si>
  <si>
    <t> VII</t>
  </si>
  <si>
    <t>Irina Datikashvili-David</t>
  </si>
  <si>
    <t>Neurology</t>
  </si>
  <si>
    <t>Marika Megrelishvili</t>
  </si>
  <si>
    <t>Surgery II</t>
  </si>
  <si>
    <t>Clinical Psychology</t>
  </si>
  <si>
    <t>Ia Shekriladze</t>
  </si>
  <si>
    <t>Public Health</t>
  </si>
  <si>
    <t>Nino Mirzikashvili</t>
  </si>
  <si>
    <t>VIII</t>
  </si>
  <si>
    <t>Ekaterine Kvaratskhelia</t>
  </si>
  <si>
    <t>Infectious Diseases</t>
  </si>
  <si>
    <t xml:space="preserve">Clinical Radiology </t>
  </si>
  <si>
    <t>Mikheil Okujava</t>
  </si>
  <si>
    <t>Lamara Tsitskishvili</t>
  </si>
  <si>
    <t xml:space="preserve">Urology </t>
  </si>
  <si>
    <t>Surgery  II</t>
  </si>
  <si>
    <t xml:space="preserve">Psychiatry </t>
  </si>
  <si>
    <t>Medea Zirakashvili,
Tamar Aladashvili</t>
  </si>
  <si>
    <t>Basics of Sleep Science and Sleep Medicine</t>
  </si>
  <si>
    <t>Nervous system; Behavioral Science</t>
  </si>
  <si>
    <t>Nato Darchia,
Tamar Basishvili</t>
  </si>
  <si>
    <t>IX</t>
  </si>
  <si>
    <t>Obstetrics &amp; Gynecology</t>
  </si>
  <si>
    <t>Internal medicine  III, Surgery II</t>
  </si>
  <si>
    <t>Nino Chikovani</t>
  </si>
  <si>
    <t>Family medicine &amp; Preventive care</t>
  </si>
  <si>
    <t>Internal medicine  III</t>
  </si>
  <si>
    <t>Pediatrics I</t>
  </si>
  <si>
    <t>Internal Medicine III</t>
  </si>
  <si>
    <t>Maka Chigladze</t>
  </si>
  <si>
    <t xml:space="preserve">Dermatovenerology </t>
  </si>
  <si>
    <t xml:space="preserve">Ophthalmology </t>
  </si>
  <si>
    <t>Nino Tkhelidze</t>
  </si>
  <si>
    <t xml:space="preserve">Clinical immunology and allergology </t>
  </si>
  <si>
    <t>57a</t>
  </si>
  <si>
    <t>Nanomedicine</t>
  </si>
  <si>
    <t>Genetics &amp; Mol. Biolog.</t>
  </si>
  <si>
    <t>Mzia Zhvania</t>
  </si>
  <si>
    <t>57b</t>
  </si>
  <si>
    <t>Biotechnology</t>
  </si>
  <si>
    <t>Neli Datukishvili</t>
  </si>
  <si>
    <t>X</t>
  </si>
  <si>
    <t xml:space="preserve">Emergency medicine </t>
  </si>
  <si>
    <t>Internal medicine  III;
Advanced Clinical Skills</t>
  </si>
  <si>
    <t>Nikoloz Rtveliashvili</t>
  </si>
  <si>
    <t>Traumatology and orthopedics  </t>
  </si>
  <si>
    <t>Irakli Vardzukashvili</t>
  </si>
  <si>
    <t>Oncology &amp; Palliative Care</t>
  </si>
  <si>
    <t>Ivane Kiladze</t>
  </si>
  <si>
    <t>Pediatrics II</t>
  </si>
  <si>
    <t>Tinatin Davitaia</t>
  </si>
  <si>
    <t xml:space="preserve">Geriatrics  </t>
  </si>
  <si>
    <t xml:space="preserve">Anesthesiology and Reanimatology </t>
  </si>
  <si>
    <t>Otorhinolaryngology</t>
  </si>
  <si>
    <t>Bezhan Khelashvili</t>
  </si>
  <si>
    <t>65a</t>
  </si>
  <si>
    <t xml:space="preserve">Reproductology </t>
  </si>
  <si>
    <t>Vakhtang Gurabanidze</t>
  </si>
  <si>
    <t>65b</t>
  </si>
  <si>
    <t xml:space="preserve">Addictiology </t>
  </si>
  <si>
    <t>65c</t>
  </si>
  <si>
    <t xml:space="preserve">Transplantology </t>
  </si>
  <si>
    <t>Pthysiatry  </t>
  </si>
  <si>
    <t>Neli Solomonia</t>
  </si>
  <si>
    <t xml:space="preserve">Forensic medicine </t>
  </si>
  <si>
    <t>Meri Gonashvili</t>
  </si>
  <si>
    <t>XI</t>
  </si>
  <si>
    <t>Clinical Internship I</t>
  </si>
  <si>
    <t>Medical Rehabilitation</t>
  </si>
  <si>
    <t>Madona Modu</t>
  </si>
  <si>
    <t>Bioinformatics for Medical Studies</t>
  </si>
  <si>
    <t>Vincenzo Laggani</t>
  </si>
  <si>
    <t>69a</t>
  </si>
  <si>
    <t>Pediatric Surgery</t>
  </si>
  <si>
    <t>Surgery II, Pediatrics II</t>
  </si>
  <si>
    <t>Paata Giorgadze</t>
  </si>
  <si>
    <t>69b</t>
  </si>
  <si>
    <t xml:space="preserve">Rational use of drugs </t>
  </si>
  <si>
    <t>Natia Gagua</t>
  </si>
  <si>
    <t>69c</t>
  </si>
  <si>
    <t xml:space="preserve">Occupational diseases </t>
  </si>
  <si>
    <t>69d</t>
  </si>
  <si>
    <t xml:space="preserve">Neurosurgery </t>
  </si>
  <si>
    <t>69e</t>
  </si>
  <si>
    <t xml:space="preserve">Pediatric endocrinology </t>
  </si>
  <si>
    <t xml:space="preserve">Pediatrics  II, </t>
  </si>
  <si>
    <t>XII</t>
  </si>
  <si>
    <t>Clinical Internship II</t>
  </si>
  <si>
    <t>Bio-medical research II</t>
  </si>
  <si>
    <t>72a</t>
  </si>
  <si>
    <t>Healthcare Management</t>
  </si>
  <si>
    <t>Ekaterine Paatashvili</t>
  </si>
  <si>
    <t>72b</t>
  </si>
  <si>
    <t>Vascular Surgery</t>
  </si>
  <si>
    <t>Giorgi Kentchadze</t>
  </si>
  <si>
    <t>72c</t>
  </si>
  <si>
    <t xml:space="preserve">Pain Management </t>
  </si>
  <si>
    <t>72d</t>
  </si>
  <si>
    <t xml:space="preserve">Sport medicine </t>
  </si>
  <si>
    <t>72e</t>
  </si>
  <si>
    <t>Dentistry and maxillofacial surgery</t>
  </si>
  <si>
    <t>Irakli Chachua</t>
  </si>
  <si>
    <t>50a</t>
  </si>
  <si>
    <t>50b</t>
  </si>
  <si>
    <t>Saba Iordanishvili</t>
  </si>
  <si>
    <t>Pharmacogenomics</t>
  </si>
  <si>
    <t>Tropical Medicine</t>
  </si>
  <si>
    <t>Aleksandre Tskitishvili</t>
  </si>
  <si>
    <t>Pediatrics I; Neurology; Infectious diseases</t>
  </si>
  <si>
    <t>Ketevan Kikoshvili</t>
  </si>
  <si>
    <r>
      <rPr>
        <sz val="10"/>
        <color theme="1"/>
        <rFont val="Sylfaen"/>
        <family val="1"/>
      </rPr>
      <t xml:space="preserve">Population Health - </t>
    </r>
    <r>
      <rPr>
        <sz val="8"/>
        <color theme="1"/>
        <rFont val="Sylfaen"/>
        <family val="1"/>
      </rPr>
      <t>and its Material,
Physical, Radiological, Chemical and
Biological – Environmental Determinants</t>
    </r>
  </si>
  <si>
    <r>
      <t xml:space="preserve">Internal Medicine I 
</t>
    </r>
    <r>
      <rPr>
        <sz val="8"/>
        <color theme="1"/>
        <rFont val="Sylfaen"/>
        <family val="1"/>
      </rPr>
      <t>(Pulmonology, Cardiology)</t>
    </r>
  </si>
  <si>
    <r>
      <t xml:space="preserve">Internal medicine  III; </t>
    </r>
    <r>
      <rPr>
        <sz val="10"/>
        <color theme="1"/>
        <rFont val="Sylfaen"/>
        <family val="1"/>
      </rPr>
      <t>Traumatology and Orthopedics;</t>
    </r>
    <r>
      <rPr>
        <sz val="10"/>
        <color rgb="FF000000"/>
        <rFont val="Sylfaen"/>
        <family val="1"/>
      </rPr>
      <t xml:space="preserve"> Neurology</t>
    </r>
  </si>
  <si>
    <t xml:space="preserve">Georgian Language for Medical Program I </t>
  </si>
  <si>
    <t>German Language for Medical Program I</t>
  </si>
  <si>
    <t xml:space="preserve">Georgian Language for Medical Program II </t>
  </si>
  <si>
    <t xml:space="preserve">German Language for Medical Program II </t>
  </si>
  <si>
    <t>Georgian Language for Medical Program I</t>
  </si>
  <si>
    <t xml:space="preserve">Georgian Language for Medical Program III </t>
  </si>
  <si>
    <t xml:space="preserve">German Language for Medical Program III </t>
  </si>
  <si>
    <t>Georgian Language for Medical ProgramII</t>
  </si>
  <si>
    <t>German Language for Medical Program  II</t>
  </si>
  <si>
    <t>General Microbiology &amp; Bacteriology, Cardiovascular System &amp; Blood</t>
  </si>
  <si>
    <t>Georgian Language for Medical Program IV</t>
  </si>
  <si>
    <t>Georgian Language for Medical Program III</t>
  </si>
  <si>
    <t xml:space="preserve">German Language for Medical Program IV </t>
  </si>
  <si>
    <t>German Language for Medical Program III</t>
  </si>
  <si>
    <t>Disorders of Blood, Respiratory and Cardiovascular systems;  Immunology, Virology &amp; Parasitology</t>
  </si>
  <si>
    <t>Neurology, Clinical Psychology</t>
  </si>
  <si>
    <t>Internal medicine  III; Surgery II; Advanced Clinical Skills; Family medicine &amp; Preventive care</t>
  </si>
  <si>
    <t xml:space="preserve">Ivane Abiatari </t>
  </si>
  <si>
    <t>Bio-medical Research I</t>
  </si>
  <si>
    <t>Vladimer Tsikarishvili</t>
  </si>
  <si>
    <t>Internal medicine II</t>
  </si>
  <si>
    <r>
      <t>Internal Medicine III
(</t>
    </r>
    <r>
      <rPr>
        <sz val="8"/>
        <color rgb="FF000000"/>
        <rFont val="Sylfaen"/>
        <family val="1"/>
      </rPr>
      <t>Rheumatology, Endocrinology)</t>
    </r>
  </si>
  <si>
    <t xml:space="preserve"> Ivane Abiatari </t>
  </si>
  <si>
    <t>Internal medicine  III; Surgery II; Advanced Clinical Skills;  Family medicine &amp; Preventive care</t>
  </si>
  <si>
    <t>Surgery II; 
Internal medicine  III</t>
  </si>
  <si>
    <t>Mzia Sadzaglishvili</t>
  </si>
  <si>
    <t>Internal medicine III</t>
  </si>
  <si>
    <t>Neurology; Surgery II</t>
  </si>
  <si>
    <t>Koba Shanava; Thierry Berney</t>
  </si>
  <si>
    <t>Natalia Kiknadze</t>
  </si>
  <si>
    <t>Marika Chikviladze</t>
  </si>
  <si>
    <t>Ana Dzagnidze, Nikoloz Malashkhia</t>
  </si>
  <si>
    <t>Tamar Aladashvili</t>
  </si>
  <si>
    <t>Liza Feikrishvili</t>
  </si>
  <si>
    <t>Galina Goloshvili,
Nino Beriashvili</t>
  </si>
  <si>
    <r>
      <t>Maka Nozadze,</t>
    </r>
    <r>
      <rPr>
        <b/>
        <sz val="10"/>
        <color rgb="FF000000"/>
        <rFont val="Sylfaen"/>
        <family val="1"/>
      </rPr>
      <t xml:space="preserve"> </t>
    </r>
    <r>
      <rPr>
        <sz val="10"/>
        <color rgb="FF000000"/>
        <rFont val="Sylfaen"/>
        <family val="1"/>
      </rPr>
      <t>Tinatin Sabauri</t>
    </r>
  </si>
  <si>
    <t>Nino Inauri, Nini Nikabadze, Salome Gvidiani, Rusudan Bocvadze, Tamar Shervashidze, Mariam Lazarashvili, Davit Iashvili, Giorgi Muzashvili</t>
  </si>
  <si>
    <t>Mariam Osepashvili, Nino Beriashvili</t>
  </si>
  <si>
    <t>Konstantine Gogichaishvili,
Mariam Grigorashvili,
Avtandil Tsutskiridze</t>
  </si>
  <si>
    <t>Maka Nozadze, Tinatin Sabauri, Maia Damenia</t>
  </si>
  <si>
    <t xml:space="preserve">Aleksandre Kajrishvili
Ana Mikaberidze; Nino Mamulashvili; Tamar Shervashidze; Giorgi Muzashvili; Davit Iashvili </t>
  </si>
  <si>
    <t>Maia Damenia, Teona Damenia</t>
  </si>
  <si>
    <t>Tinatin Charekishvili, Avtandil Tsutskiridze, Mariam Grigorashvili</t>
  </si>
  <si>
    <t>Teona Damenia, Maia Damenia</t>
  </si>
  <si>
    <r>
      <t xml:space="preserve">Disorders of Blood, Respiratory and Cardiovascular systems
</t>
    </r>
    <r>
      <rPr>
        <sz val="8"/>
        <rFont val="Sylfaen"/>
        <family val="1"/>
      </rPr>
      <t>(Pathology, Pharmacology, Physical examination)</t>
    </r>
  </si>
  <si>
    <r>
      <t xml:space="preserve">Endocrine and Genitourinary systems  disorders
</t>
    </r>
    <r>
      <rPr>
        <sz val="8"/>
        <rFont val="Sylfaen"/>
        <family val="1"/>
      </rPr>
      <t>(Pathology, Pharmacology, Physical examination)</t>
    </r>
  </si>
  <si>
    <r>
      <t xml:space="preserve">Disorders of Skin, Digestive &amp; Musculoskeletal systems
</t>
    </r>
    <r>
      <rPr>
        <sz val="8"/>
        <rFont val="Sylfaen"/>
        <family val="1"/>
      </rPr>
      <t>(Pathology, Pharmacology, Physical examination)</t>
    </r>
  </si>
  <si>
    <t>Nikoloz Shaburishvili, Tamar Bigvava</t>
  </si>
  <si>
    <t>Vakhtang Kerkadze, Levan Koiava</t>
  </si>
  <si>
    <t>Konstantine Gogichaishvili,
Nino Chikovani, Mariam Grigorashvili</t>
  </si>
  <si>
    <t>Natia Razmadze, Ana Shamanadze</t>
  </si>
  <si>
    <t>Aleksandre Kajrishvili, Natia Vashakmadze</t>
  </si>
  <si>
    <t>Maia Zhamutashvili,
Nino Badridze, Natia Razmadze</t>
  </si>
  <si>
    <t>Giorgi Khvadagiani</t>
  </si>
  <si>
    <t>Maia Datuashvili</t>
  </si>
  <si>
    <t>Davit Otiashvili</t>
  </si>
  <si>
    <t>Ekaterine Berishvili-Berney</t>
  </si>
  <si>
    <t>Nervous System Disorders; Internal medicine I</t>
  </si>
  <si>
    <t>Inflamatory &amp; Hemodynamic Disorders (Pathology, Pharmacology)</t>
  </si>
  <si>
    <t>Genetic,  Neoplastic &amp; Infectious Disorders (Pathology, Pharmacology, Health promotion)</t>
  </si>
  <si>
    <r>
      <t xml:space="preserve">Nervous System Disorders
</t>
    </r>
    <r>
      <rPr>
        <sz val="8"/>
        <rFont val="Sylfaen"/>
        <family val="1"/>
      </rPr>
      <t>(Pathology, Pharmacology, Physical examination)</t>
    </r>
  </si>
  <si>
    <t>Basic Clinical Skills,
Basics of sociology and psychology for healthcare professionals</t>
  </si>
  <si>
    <t>Disorders of Blood, Respiratory and Cardiovascular systems; Endocrine and Genitourinary systems  disorders; Disorders of Skin, Digestive &amp; Musculoskeletal systems; Immunology, Virology &amp; Parasitology</t>
  </si>
  <si>
    <t>Nutritiology</t>
  </si>
  <si>
    <t>Endocrine and Genitourinary Systems</t>
  </si>
  <si>
    <r>
      <t>Internal Medicine II
(</t>
    </r>
    <r>
      <rPr>
        <sz val="8"/>
        <color rgb="FF000000"/>
        <rFont val="Sylfaen"/>
        <family val="1"/>
      </rPr>
      <t>Gastroenetology, Nephrology, Hematology)</t>
    </r>
  </si>
  <si>
    <t>Internal medicine I (Pulmonology, Cardiology)</t>
  </si>
  <si>
    <t>Internal Medicine II
(Gastroenetology, Nephrology, Hematology)</t>
  </si>
  <si>
    <t>Internal Medicine II
(Gastroenetology, Nephrology, Hematology),
Surgery II</t>
  </si>
  <si>
    <t>Neurology; Surgery II;
Internal medicine III</t>
  </si>
  <si>
    <t>Immunology;
Internal medicine III</t>
  </si>
  <si>
    <t>Internal medicine III, Surgery II, Neurology, Traumatology and orthopedic</t>
  </si>
  <si>
    <t>Ketevan Ghvtisavrishvili</t>
  </si>
  <si>
    <t>Giga Khositashvili</t>
  </si>
  <si>
    <t>Internal Medicine III;
Surgery II</t>
  </si>
  <si>
    <t>Nervous System, Cardiovascular System &amp; Blood; Respiratory &amp; Digestive Systems; Endocrine &amp; Genitourinary Systems</t>
  </si>
  <si>
    <t>Genetic, Neoplastic &amp; Infectious Disorders</t>
  </si>
  <si>
    <t>Musculoskeletal system, Histology &amp; Embryology, Biochemistry</t>
  </si>
  <si>
    <t>Minimally Invasive Surgery</t>
  </si>
  <si>
    <t>72f</t>
  </si>
  <si>
    <t>Parvis Ismailov; Mariami Grigorashvili; Misheli Samkharadze; Mariam Gobirakhashvili</t>
  </si>
  <si>
    <t>Parviz Ismailovi, Tamar Shervashidze, Giorgi Maisuradze, Mariam Gobirakhashvili, Ketevan Kikoshvili</t>
  </si>
  <si>
    <t>Tamar Shervashidze, Mariam Kekenadze, Giorgi Maisuradze, Giorgi Muzashvili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</si>
</sst>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scheme val="minor"/>
    </font>
    <font>
      <sz val="10"/>
      <name val="Sylfaen"/>
      <family val="1"/>
    </font>
    <font>
      <b/>
      <sz val="16"/>
      <color theme="0"/>
      <name val="Sylfaen"/>
      <family val="1"/>
    </font>
    <font>
      <b/>
      <sz val="11"/>
      <color theme="0"/>
      <name val="Sylfaen"/>
      <family val="1"/>
    </font>
    <font>
      <sz val="11"/>
      <name val="Sylfaen"/>
      <family val="1"/>
    </font>
    <font>
      <sz val="11"/>
      <color theme="1"/>
      <name val="Sylfaen"/>
      <family val="1"/>
    </font>
    <font>
      <b/>
      <sz val="14"/>
      <color theme="0"/>
      <name val="Sylfaen"/>
      <family val="1"/>
    </font>
    <font>
      <b/>
      <sz val="10"/>
      <color theme="0"/>
      <name val="Sylfaen"/>
      <family val="1"/>
    </font>
    <font>
      <sz val="11"/>
      <color theme="0"/>
      <name val="Sylfaen"/>
      <family val="1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8"/>
      <color rgb="FF000000"/>
      <name val="Sylfaen"/>
      <family val="1"/>
    </font>
    <font>
      <b/>
      <sz val="9"/>
      <color theme="1"/>
      <name val="Sylfaen"/>
      <family val="1"/>
    </font>
    <font>
      <sz val="9"/>
      <color rgb="FF000000"/>
      <name val="Sylfaen"/>
      <family val="1"/>
    </font>
    <font>
      <sz val="8"/>
      <color theme="1"/>
      <name val="Sylfaen"/>
      <family val="1"/>
    </font>
    <font>
      <sz val="9"/>
      <color theme="1"/>
      <name val="Sylfaen"/>
      <family val="1"/>
    </font>
    <font>
      <sz val="10"/>
      <color theme="0"/>
      <name val="Sylfaen"/>
      <family val="1"/>
    </font>
    <font>
      <sz val="11"/>
      <color rgb="FFFF0000"/>
      <name val="Sylfaen"/>
      <family val="1"/>
    </font>
    <font>
      <b/>
      <sz val="10"/>
      <color rgb="FFFFFFFF"/>
      <name val="Sylfaen"/>
      <family val="1"/>
    </font>
    <font>
      <sz val="8"/>
      <name val="Sylfaen"/>
      <family val="1"/>
    </font>
    <font>
      <b/>
      <sz val="10"/>
      <name val="Sylfaen"/>
      <family val="1"/>
    </font>
    <font>
      <sz val="9"/>
      <name val="Sylfaen"/>
      <family val="1"/>
    </font>
    <font>
      <b/>
      <sz val="11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70A8DA"/>
        <bgColor rgb="FF70A8DA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 applyFont="1" applyAlignment="1"/>
    <xf numFmtId="0" fontId="5" fillId="0" borderId="0" xfId="0" applyFont="1" applyAlignment="1"/>
    <xf numFmtId="0" fontId="7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0" fillId="0" borderId="17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6" borderId="25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8" xfId="0" applyFont="1" applyBorder="1"/>
    <xf numFmtId="0" fontId="9" fillId="0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1" fillId="0" borderId="1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5" borderId="17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left" vertical="center" textRotation="90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5" borderId="39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2" fillId="6" borderId="38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2" borderId="31" xfId="0" applyFont="1" applyFill="1" applyBorder="1"/>
    <xf numFmtId="0" fontId="5" fillId="2" borderId="46" xfId="0" applyFont="1" applyFill="1" applyBorder="1"/>
    <xf numFmtId="0" fontId="7" fillId="2" borderId="48" xfId="0" applyFont="1" applyFill="1" applyBorder="1" applyAlignment="1">
      <alignment horizontal="center" vertical="center" wrapText="1"/>
    </xf>
    <xf numFmtId="0" fontId="8" fillId="2" borderId="46" xfId="0" applyFont="1" applyFill="1" applyBorder="1"/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9" fillId="0" borderId="5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2" borderId="54" xfId="0" applyFont="1" applyFill="1" applyBorder="1"/>
    <xf numFmtId="0" fontId="10" fillId="0" borderId="27" xfId="0" applyFont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19" xfId="0" applyFont="1" applyBorder="1"/>
    <xf numFmtId="0" fontId="1" fillId="0" borderId="27" xfId="0" applyFont="1" applyBorder="1" applyAlignment="1">
      <alignment vertical="center" wrapText="1"/>
    </xf>
    <xf numFmtId="0" fontId="4" fillId="0" borderId="23" xfId="0" applyFont="1" applyBorder="1" applyAlignment="1"/>
    <xf numFmtId="0" fontId="21" fillId="0" borderId="19" xfId="0" applyFont="1" applyBorder="1" applyAlignment="1">
      <alignment horizontal="left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" fillId="0" borderId="27" xfId="0" applyFont="1" applyBorder="1" applyAlignment="1">
      <alignment horizontal="left" vertical="center" wrapText="1"/>
    </xf>
    <xf numFmtId="0" fontId="10" fillId="5" borderId="16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textRotation="90" wrapText="1"/>
    </xf>
    <xf numFmtId="0" fontId="8" fillId="2" borderId="16" xfId="0" applyFont="1" applyFill="1" applyBorder="1" applyAlignment="1">
      <alignment horizontal="left" vertical="center" textRotation="90" wrapText="1"/>
    </xf>
    <xf numFmtId="0" fontId="10" fillId="6" borderId="22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vertical="center" wrapText="1"/>
    </xf>
    <xf numFmtId="0" fontId="5" fillId="2" borderId="33" xfId="0" applyFont="1" applyFill="1" applyBorder="1"/>
    <xf numFmtId="0" fontId="1" fillId="0" borderId="22" xfId="0" applyFont="1" applyBorder="1" applyAlignment="1">
      <alignment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3" borderId="3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9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0" fillId="0" borderId="27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 wrapText="1"/>
    </xf>
    <xf numFmtId="0" fontId="12" fillId="3" borderId="59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/>
    </xf>
    <xf numFmtId="0" fontId="24" fillId="2" borderId="16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/>
    </xf>
    <xf numFmtId="0" fontId="9" fillId="0" borderId="52" xfId="0" applyFont="1" applyBorder="1" applyAlignment="1">
      <alignment horizontal="center" vertical="center" wrapText="1"/>
    </xf>
    <xf numFmtId="0" fontId="4" fillId="0" borderId="50" xfId="0" applyFont="1" applyBorder="1"/>
    <xf numFmtId="0" fontId="1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4" fillId="0" borderId="19" xfId="0" applyFont="1" applyBorder="1"/>
    <xf numFmtId="0" fontId="22" fillId="3" borderId="2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textRotation="90" wrapText="1"/>
    </xf>
    <xf numFmtId="0" fontId="4" fillId="0" borderId="45" xfId="0" applyFont="1" applyBorder="1"/>
    <xf numFmtId="0" fontId="4" fillId="0" borderId="47" xfId="0" applyFont="1" applyBorder="1"/>
    <xf numFmtId="0" fontId="2" fillId="2" borderId="4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6" xfId="0" applyFont="1" applyBorder="1"/>
    <xf numFmtId="0" fontId="2" fillId="2" borderId="42" xfId="0" applyFont="1" applyFill="1" applyBorder="1" applyAlignment="1">
      <alignment horizontal="center" vertical="center" textRotation="90" wrapText="1"/>
    </xf>
    <xf numFmtId="0" fontId="4" fillId="0" borderId="2" xfId="0" applyFont="1" applyBorder="1"/>
    <xf numFmtId="0" fontId="4" fillId="0" borderId="7" xfId="0" applyFont="1" applyBorder="1"/>
    <xf numFmtId="0" fontId="3" fillId="2" borderId="43" xfId="0" applyFont="1" applyFill="1" applyBorder="1" applyAlignment="1">
      <alignment horizontal="center" vertical="center" textRotation="90" wrapText="1"/>
    </xf>
    <xf numFmtId="0" fontId="4" fillId="0" borderId="3" xfId="0" applyFont="1" applyBorder="1"/>
    <xf numFmtId="0" fontId="4" fillId="0" borderId="8" xfId="0" applyFont="1" applyBorder="1"/>
    <xf numFmtId="0" fontId="1" fillId="0" borderId="2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6" xfId="0" applyFont="1" applyBorder="1"/>
    <xf numFmtId="0" fontId="23" fillId="0" borderId="2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35" xfId="0" applyFont="1" applyBorder="1"/>
    <xf numFmtId="0" fontId="10" fillId="0" borderId="20" xfId="0" applyFont="1" applyBorder="1" applyAlignment="1">
      <alignment horizontal="left" vertical="center" wrapText="1"/>
    </xf>
    <xf numFmtId="0" fontId="4" fillId="0" borderId="23" xfId="0" applyFont="1" applyBorder="1"/>
    <xf numFmtId="0" fontId="3" fillId="2" borderId="42" xfId="0" applyFont="1" applyFill="1" applyBorder="1" applyAlignment="1">
      <alignment horizontal="center" vertical="center" textRotation="90" wrapText="1"/>
    </xf>
    <xf numFmtId="0" fontId="3" fillId="2" borderId="41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10" fillId="6" borderId="20" xfId="0" applyFont="1" applyFill="1" applyBorder="1" applyAlignment="1">
      <alignment horizontal="left" vertical="center" wrapText="1"/>
    </xf>
    <xf numFmtId="0" fontId="19" fillId="0" borderId="19" xfId="0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4" fillId="0" borderId="19" xfId="0" applyFont="1" applyFill="1" applyBorder="1"/>
    <xf numFmtId="0" fontId="12" fillId="3" borderId="2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19" xfId="0" applyFont="1" applyBorder="1"/>
    <xf numFmtId="0" fontId="9" fillId="0" borderId="27" xfId="0" applyFont="1" applyBorder="1" applyAlignment="1">
      <alignment horizontal="left" vertical="center" wrapText="1"/>
    </xf>
    <xf numFmtId="0" fontId="4" fillId="0" borderId="16" xfId="0" applyFont="1" applyBorder="1"/>
    <xf numFmtId="0" fontId="10" fillId="2" borderId="55" xfId="0" applyFont="1" applyFill="1" applyBorder="1" applyAlignment="1">
      <alignment vertical="center" wrapText="1"/>
    </xf>
    <xf numFmtId="0" fontId="4" fillId="0" borderId="56" xfId="0" applyFont="1" applyBorder="1"/>
    <xf numFmtId="0" fontId="4" fillId="0" borderId="57" xfId="0" applyFont="1" applyBorder="1"/>
    <xf numFmtId="0" fontId="10" fillId="0" borderId="52" xfId="0" applyFont="1" applyBorder="1" applyAlignment="1">
      <alignment horizontal="center" vertical="center" wrapText="1"/>
    </xf>
    <xf numFmtId="0" fontId="9" fillId="6" borderId="20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/>
    </xf>
    <xf numFmtId="0" fontId="10" fillId="0" borderId="20" xfId="0" applyFont="1" applyFill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2"/>
  <sheetViews>
    <sheetView tabSelected="1" topLeftCell="A52" zoomScale="98" zoomScaleNormal="98" workbookViewId="0">
      <selection activeCell="P60" sqref="P60"/>
    </sheetView>
  </sheetViews>
  <sheetFormatPr defaultColWidth="14.42578125" defaultRowHeight="15" customHeight="1" x14ac:dyDescent="0.25"/>
  <cols>
    <col min="1" max="1" width="8.85546875" style="1" customWidth="1"/>
    <col min="2" max="2" width="29.85546875" style="1" customWidth="1"/>
    <col min="3" max="3" width="3.7109375" style="1" customWidth="1"/>
    <col min="4" max="4" width="23.42578125" style="1" customWidth="1"/>
    <col min="5" max="5" width="8.5703125" style="1" customWidth="1"/>
    <col min="6" max="6" width="4.28515625" style="1" customWidth="1"/>
    <col min="7" max="7" width="5.7109375" style="1" customWidth="1"/>
    <col min="8" max="8" width="3.7109375" style="1" customWidth="1"/>
    <col min="9" max="9" width="5.140625" style="1" customWidth="1"/>
    <col min="10" max="10" width="6.7109375" style="1" customWidth="1"/>
    <col min="11" max="11" width="3.85546875" style="1" customWidth="1"/>
    <col min="12" max="12" width="5.7109375" style="1" customWidth="1"/>
    <col min="13" max="13" width="19.7109375" style="1" customWidth="1"/>
    <col min="14" max="14" width="24.28515625" style="1" customWidth="1"/>
    <col min="15" max="15" width="2.140625" style="1" customWidth="1"/>
    <col min="16" max="16" width="56" style="1" customWidth="1"/>
    <col min="17" max="16384" width="14.42578125" style="1"/>
  </cols>
  <sheetData>
    <row r="1" spans="1:16" ht="15.75" thickBot="1" x14ac:dyDescent="0.3">
      <c r="A1" s="232" t="s">
        <v>0</v>
      </c>
      <c r="B1" s="235" t="s">
        <v>1</v>
      </c>
      <c r="C1" s="238" t="s">
        <v>2</v>
      </c>
      <c r="D1" s="235" t="s">
        <v>3</v>
      </c>
      <c r="E1" s="241" t="s">
        <v>4</v>
      </c>
      <c r="F1" s="241" t="s">
        <v>5</v>
      </c>
      <c r="G1" s="241" t="s">
        <v>6</v>
      </c>
      <c r="H1" s="241" t="s">
        <v>7</v>
      </c>
      <c r="I1" s="241" t="s">
        <v>8</v>
      </c>
      <c r="J1" s="241" t="s">
        <v>9</v>
      </c>
      <c r="K1" s="241" t="s">
        <v>10</v>
      </c>
      <c r="L1" s="254" t="s">
        <v>11</v>
      </c>
      <c r="M1" s="255" t="s">
        <v>12</v>
      </c>
      <c r="N1" s="256"/>
      <c r="O1" s="107"/>
    </row>
    <row r="2" spans="1:16" ht="29.25" customHeight="1" thickTop="1" x14ac:dyDescent="0.25">
      <c r="A2" s="233"/>
      <c r="B2" s="236"/>
      <c r="C2" s="239"/>
      <c r="D2" s="236"/>
      <c r="E2" s="242"/>
      <c r="F2" s="242"/>
      <c r="G2" s="242"/>
      <c r="H2" s="242"/>
      <c r="I2" s="242"/>
      <c r="J2" s="242"/>
      <c r="K2" s="242"/>
      <c r="L2" s="239"/>
      <c r="M2" s="257" t="s">
        <v>13</v>
      </c>
      <c r="N2" s="258" t="s">
        <v>14</v>
      </c>
      <c r="O2" s="108"/>
    </row>
    <row r="3" spans="1:16" ht="72.75" customHeight="1" thickBot="1" x14ac:dyDescent="0.3">
      <c r="A3" s="234"/>
      <c r="B3" s="237"/>
      <c r="C3" s="240"/>
      <c r="D3" s="237"/>
      <c r="E3" s="243"/>
      <c r="F3" s="243"/>
      <c r="G3" s="243"/>
      <c r="H3" s="243"/>
      <c r="I3" s="243"/>
      <c r="J3" s="243"/>
      <c r="K3" s="243"/>
      <c r="L3" s="240"/>
      <c r="M3" s="240"/>
      <c r="N3" s="259"/>
      <c r="O3" s="108"/>
    </row>
    <row r="4" spans="1:16" ht="29.25" customHeight="1" thickTop="1" thickBot="1" x14ac:dyDescent="0.3">
      <c r="A4" s="109" t="s">
        <v>15</v>
      </c>
      <c r="B4" s="2" t="s">
        <v>16</v>
      </c>
      <c r="C4" s="2">
        <f>C5+C6+C7+C8+C9+C10+C11+C14</f>
        <v>30</v>
      </c>
      <c r="D4" s="3"/>
      <c r="E4" s="4">
        <f t="shared" ref="E4:F4" si="0">SUM(E14,E11,E5:E10)</f>
        <v>750</v>
      </c>
      <c r="F4" s="84">
        <f t="shared" si="0"/>
        <v>335</v>
      </c>
      <c r="G4" s="85"/>
      <c r="H4" s="86"/>
      <c r="I4" s="86"/>
      <c r="J4" s="86"/>
      <c r="K4" s="86"/>
      <c r="L4" s="84">
        <f>SUM(L14,L11,L5:L10)</f>
        <v>415</v>
      </c>
      <c r="M4" s="87"/>
      <c r="N4" s="5"/>
      <c r="O4" s="110"/>
      <c r="P4" s="6"/>
    </row>
    <row r="5" spans="1:16" ht="16.5" customHeight="1" thickTop="1" thickBot="1" x14ac:dyDescent="0.3">
      <c r="A5" s="111">
        <v>1</v>
      </c>
      <c r="B5" s="7" t="s">
        <v>17</v>
      </c>
      <c r="C5" s="52">
        <v>3</v>
      </c>
      <c r="D5" s="10" t="s">
        <v>18</v>
      </c>
      <c r="E5" s="9">
        <v>75</v>
      </c>
      <c r="F5" s="9">
        <v>32</v>
      </c>
      <c r="G5" s="9"/>
      <c r="H5" s="9">
        <v>30</v>
      </c>
      <c r="I5" s="9"/>
      <c r="J5" s="9"/>
      <c r="K5" s="9">
        <v>2</v>
      </c>
      <c r="L5" s="9">
        <v>43</v>
      </c>
      <c r="M5" s="10"/>
      <c r="N5" s="11" t="s">
        <v>19</v>
      </c>
      <c r="O5" s="108"/>
    </row>
    <row r="6" spans="1:16" ht="15.75" customHeight="1" thickBot="1" x14ac:dyDescent="0.3">
      <c r="A6" s="112">
        <v>2</v>
      </c>
      <c r="B6" s="12" t="s">
        <v>20</v>
      </c>
      <c r="C6" s="13">
        <v>5</v>
      </c>
      <c r="D6" s="16" t="s">
        <v>18</v>
      </c>
      <c r="E6" s="14">
        <v>125</v>
      </c>
      <c r="F6" s="69">
        <v>49</v>
      </c>
      <c r="G6" s="69">
        <v>16</v>
      </c>
      <c r="H6" s="69">
        <v>32</v>
      </c>
      <c r="I6" s="69"/>
      <c r="J6" s="69"/>
      <c r="K6" s="69">
        <v>1</v>
      </c>
      <c r="L6" s="69">
        <v>76</v>
      </c>
      <c r="M6" s="15"/>
      <c r="N6" s="16" t="s">
        <v>21</v>
      </c>
      <c r="O6" s="108"/>
    </row>
    <row r="7" spans="1:16" ht="15.75" thickBot="1" x14ac:dyDescent="0.3">
      <c r="A7" s="112">
        <v>3</v>
      </c>
      <c r="B7" s="17" t="s">
        <v>22</v>
      </c>
      <c r="C7" s="52">
        <v>3</v>
      </c>
      <c r="D7" s="10" t="s">
        <v>18</v>
      </c>
      <c r="E7" s="66">
        <v>75</v>
      </c>
      <c r="F7" s="8">
        <v>48</v>
      </c>
      <c r="G7" s="8">
        <v>15</v>
      </c>
      <c r="H7" s="8">
        <v>30</v>
      </c>
      <c r="I7" s="8"/>
      <c r="J7" s="8">
        <v>2</v>
      </c>
      <c r="K7" s="8">
        <v>1</v>
      </c>
      <c r="L7" s="8">
        <v>27</v>
      </c>
      <c r="M7" s="10"/>
      <c r="N7" s="10" t="s">
        <v>23</v>
      </c>
      <c r="O7" s="108"/>
    </row>
    <row r="8" spans="1:16" ht="30.75" thickBot="1" x14ac:dyDescent="0.3">
      <c r="A8" s="113">
        <v>4</v>
      </c>
      <c r="B8" s="19" t="s">
        <v>24</v>
      </c>
      <c r="C8" s="13">
        <v>5</v>
      </c>
      <c r="D8" s="16" t="s">
        <v>18</v>
      </c>
      <c r="E8" s="69">
        <v>125</v>
      </c>
      <c r="F8" s="69">
        <v>51</v>
      </c>
      <c r="G8" s="69">
        <v>15</v>
      </c>
      <c r="H8" s="69">
        <v>26</v>
      </c>
      <c r="I8" s="69"/>
      <c r="J8" s="69">
        <v>8</v>
      </c>
      <c r="K8" s="69">
        <v>2</v>
      </c>
      <c r="L8" s="69">
        <v>74</v>
      </c>
      <c r="M8" s="16" t="s">
        <v>25</v>
      </c>
      <c r="N8" s="16" t="s">
        <v>258</v>
      </c>
      <c r="O8" s="108"/>
    </row>
    <row r="9" spans="1:16" ht="15.75" thickBot="1" x14ac:dyDescent="0.3">
      <c r="A9" s="112">
        <v>5</v>
      </c>
      <c r="B9" s="20" t="s">
        <v>26</v>
      </c>
      <c r="C9" s="114">
        <v>4</v>
      </c>
      <c r="D9" s="10" t="s">
        <v>18</v>
      </c>
      <c r="E9" s="70">
        <v>100</v>
      </c>
      <c r="F9" s="66">
        <v>30</v>
      </c>
      <c r="G9" s="66"/>
      <c r="H9" s="66">
        <v>24</v>
      </c>
      <c r="I9" s="66"/>
      <c r="J9" s="66">
        <v>4</v>
      </c>
      <c r="K9" s="66">
        <v>2</v>
      </c>
      <c r="L9" s="66">
        <v>70</v>
      </c>
      <c r="M9" s="98" t="s">
        <v>297</v>
      </c>
      <c r="N9" s="10" t="s">
        <v>296</v>
      </c>
      <c r="O9" s="108"/>
    </row>
    <row r="10" spans="1:16" ht="30.75" thickBot="1" x14ac:dyDescent="0.3">
      <c r="A10" s="112">
        <v>6</v>
      </c>
      <c r="B10" s="20" t="s">
        <v>27</v>
      </c>
      <c r="C10" s="114">
        <v>4</v>
      </c>
      <c r="D10" s="187" t="s">
        <v>18</v>
      </c>
      <c r="E10" s="69">
        <v>100</v>
      </c>
      <c r="F10" s="66">
        <v>31</v>
      </c>
      <c r="G10" s="66">
        <v>20</v>
      </c>
      <c r="H10" s="66">
        <v>8</v>
      </c>
      <c r="I10" s="66"/>
      <c r="J10" s="66">
        <v>2</v>
      </c>
      <c r="K10" s="66">
        <v>1</v>
      </c>
      <c r="L10" s="66">
        <v>69</v>
      </c>
      <c r="M10" s="10" t="s">
        <v>28</v>
      </c>
      <c r="N10" s="10" t="s">
        <v>29</v>
      </c>
      <c r="O10" s="108"/>
    </row>
    <row r="11" spans="1:16" ht="15" customHeight="1" thickBot="1" x14ac:dyDescent="0.3">
      <c r="A11" s="115">
        <v>7</v>
      </c>
      <c r="B11" s="116" t="s">
        <v>30</v>
      </c>
      <c r="C11" s="116">
        <v>4</v>
      </c>
      <c r="D11" s="120"/>
      <c r="E11" s="118">
        <v>100</v>
      </c>
      <c r="F11" s="119">
        <f>MEDIAN(F12:F13)</f>
        <v>62</v>
      </c>
      <c r="G11" s="119"/>
      <c r="H11" s="119"/>
      <c r="I11" s="119"/>
      <c r="J11" s="119"/>
      <c r="K11" s="119"/>
      <c r="L11" s="119">
        <f>MEDIAN(L12:L13)</f>
        <v>38</v>
      </c>
      <c r="M11" s="120"/>
      <c r="N11" s="120"/>
      <c r="O11" s="108"/>
    </row>
    <row r="12" spans="1:16" ht="30.75" thickBot="1" x14ac:dyDescent="0.3">
      <c r="A12" s="112" t="s">
        <v>31</v>
      </c>
      <c r="B12" s="64" t="s">
        <v>224</v>
      </c>
      <c r="C12" s="114">
        <v>4</v>
      </c>
      <c r="D12" s="10" t="s">
        <v>18</v>
      </c>
      <c r="E12" s="9">
        <v>100</v>
      </c>
      <c r="F12" s="9">
        <v>64</v>
      </c>
      <c r="G12" s="9"/>
      <c r="H12" s="9">
        <v>56</v>
      </c>
      <c r="I12" s="9"/>
      <c r="J12" s="9">
        <v>4</v>
      </c>
      <c r="K12" s="9">
        <v>4</v>
      </c>
      <c r="L12" s="9">
        <v>36</v>
      </c>
      <c r="M12" s="10"/>
      <c r="N12" s="10" t="s">
        <v>259</v>
      </c>
      <c r="O12" s="108"/>
    </row>
    <row r="13" spans="1:16" ht="30.75" thickBot="1" x14ac:dyDescent="0.3">
      <c r="A13" s="217" t="s">
        <v>32</v>
      </c>
      <c r="B13" s="210" t="s">
        <v>225</v>
      </c>
      <c r="C13" s="214">
        <v>4</v>
      </c>
      <c r="D13" s="211" t="s">
        <v>18</v>
      </c>
      <c r="E13" s="215">
        <v>100</v>
      </c>
      <c r="F13" s="215">
        <v>60</v>
      </c>
      <c r="G13" s="215"/>
      <c r="H13" s="215">
        <v>56</v>
      </c>
      <c r="I13" s="215"/>
      <c r="J13" s="215">
        <v>2</v>
      </c>
      <c r="K13" s="215">
        <v>2</v>
      </c>
      <c r="L13" s="215">
        <v>40</v>
      </c>
      <c r="M13" s="211"/>
      <c r="N13" s="211" t="s">
        <v>33</v>
      </c>
      <c r="O13" s="108"/>
    </row>
    <row r="14" spans="1:16" ht="15.75" thickBot="1" x14ac:dyDescent="0.3">
      <c r="A14" s="121">
        <v>8</v>
      </c>
      <c r="B14" s="122" t="s">
        <v>34</v>
      </c>
      <c r="C14" s="122">
        <v>2</v>
      </c>
      <c r="D14" s="188"/>
      <c r="E14" s="122">
        <v>50</v>
      </c>
      <c r="F14" s="21">
        <f>MEDIAN(F15:F17)</f>
        <v>32</v>
      </c>
      <c r="G14" s="123"/>
      <c r="H14" s="123"/>
      <c r="I14" s="123"/>
      <c r="J14" s="123"/>
      <c r="K14" s="123"/>
      <c r="L14" s="124">
        <f>MEDIAN(L15:L17)</f>
        <v>18</v>
      </c>
      <c r="M14" s="125"/>
      <c r="N14" s="125"/>
      <c r="O14" s="108"/>
    </row>
    <row r="15" spans="1:16" ht="15.75" thickBot="1" x14ac:dyDescent="0.3">
      <c r="A15" s="126" t="s">
        <v>35</v>
      </c>
      <c r="B15" s="20" t="s">
        <v>36</v>
      </c>
      <c r="C15" s="114">
        <v>2</v>
      </c>
      <c r="D15" s="10" t="s">
        <v>18</v>
      </c>
      <c r="E15" s="8">
        <v>50</v>
      </c>
      <c r="F15" s="8">
        <v>33</v>
      </c>
      <c r="G15" s="8">
        <v>14</v>
      </c>
      <c r="H15" s="8">
        <v>16</v>
      </c>
      <c r="I15" s="8"/>
      <c r="J15" s="8">
        <v>1</v>
      </c>
      <c r="K15" s="8">
        <v>2</v>
      </c>
      <c r="L15" s="8">
        <v>17</v>
      </c>
      <c r="M15" s="10"/>
      <c r="N15" s="10" t="s">
        <v>21</v>
      </c>
      <c r="O15" s="108"/>
    </row>
    <row r="16" spans="1:16" ht="15.75" thickBot="1" x14ac:dyDescent="0.3">
      <c r="A16" s="112" t="s">
        <v>37</v>
      </c>
      <c r="B16" s="20" t="s">
        <v>38</v>
      </c>
      <c r="C16" s="114">
        <v>2</v>
      </c>
      <c r="D16" s="10" t="s">
        <v>18</v>
      </c>
      <c r="E16" s="8">
        <v>50</v>
      </c>
      <c r="F16" s="8">
        <v>32</v>
      </c>
      <c r="G16" s="8"/>
      <c r="H16" s="8">
        <v>29</v>
      </c>
      <c r="I16" s="8"/>
      <c r="J16" s="8">
        <v>1</v>
      </c>
      <c r="K16" s="8">
        <v>2</v>
      </c>
      <c r="L16" s="8">
        <v>18</v>
      </c>
      <c r="M16" s="10" t="s">
        <v>39</v>
      </c>
      <c r="N16" s="10"/>
      <c r="O16" s="108"/>
    </row>
    <row r="17" spans="1:15" ht="30.75" thickBot="1" x14ac:dyDescent="0.35">
      <c r="A17" s="112" t="s">
        <v>40</v>
      </c>
      <c r="B17" s="67" t="s">
        <v>41</v>
      </c>
      <c r="C17" s="22">
        <v>2</v>
      </c>
      <c r="D17" s="10" t="s">
        <v>18</v>
      </c>
      <c r="E17" s="8">
        <v>50</v>
      </c>
      <c r="F17" s="71">
        <v>31</v>
      </c>
      <c r="G17" s="72">
        <v>12</v>
      </c>
      <c r="H17" s="73">
        <v>14</v>
      </c>
      <c r="I17" s="72"/>
      <c r="J17" s="73">
        <v>3</v>
      </c>
      <c r="K17" s="72">
        <v>2</v>
      </c>
      <c r="L17" s="74">
        <v>19</v>
      </c>
      <c r="M17" s="24" t="s">
        <v>42</v>
      </c>
      <c r="N17" s="25" t="s">
        <v>253</v>
      </c>
      <c r="O17" s="108"/>
    </row>
    <row r="18" spans="1:15" ht="15.75" thickBot="1" x14ac:dyDescent="0.3">
      <c r="A18" s="127" t="s">
        <v>43</v>
      </c>
      <c r="B18" s="128" t="s">
        <v>16</v>
      </c>
      <c r="C18" s="128">
        <f>SUM(C19:C24)</f>
        <v>30</v>
      </c>
      <c r="D18" s="129"/>
      <c r="E18" s="128">
        <f>SUM(E24,E19:E23)</f>
        <v>750</v>
      </c>
      <c r="F18" s="130">
        <f>SUM(F24,F19:F23)</f>
        <v>429</v>
      </c>
      <c r="G18" s="130"/>
      <c r="H18" s="130"/>
      <c r="I18" s="130"/>
      <c r="J18" s="130"/>
      <c r="K18" s="130"/>
      <c r="L18" s="130">
        <f>SUM(L24,L19:L23)</f>
        <v>321</v>
      </c>
      <c r="M18" s="131"/>
      <c r="N18" s="131"/>
      <c r="O18" s="108"/>
    </row>
    <row r="19" spans="1:15" ht="101.25" customHeight="1" thickBot="1" x14ac:dyDescent="0.3">
      <c r="A19" s="113">
        <v>9</v>
      </c>
      <c r="B19" s="26" t="s">
        <v>44</v>
      </c>
      <c r="C19" s="22">
        <v>10</v>
      </c>
      <c r="D19" s="16" t="s">
        <v>45</v>
      </c>
      <c r="E19" s="14">
        <v>250</v>
      </c>
      <c r="F19" s="14">
        <v>156</v>
      </c>
      <c r="G19" s="14">
        <v>31</v>
      </c>
      <c r="H19" s="27">
        <v>123</v>
      </c>
      <c r="I19" s="14"/>
      <c r="J19" s="28"/>
      <c r="K19" s="14">
        <v>2</v>
      </c>
      <c r="L19" s="27">
        <v>94</v>
      </c>
      <c r="M19" s="29" t="s">
        <v>46</v>
      </c>
      <c r="N19" s="16" t="s">
        <v>260</v>
      </c>
      <c r="O19" s="108"/>
    </row>
    <row r="20" spans="1:15" ht="15.75" thickBot="1" x14ac:dyDescent="0.3">
      <c r="A20" s="132">
        <v>10</v>
      </c>
      <c r="B20" s="133" t="s">
        <v>47</v>
      </c>
      <c r="C20" s="83">
        <v>5</v>
      </c>
      <c r="D20" s="189" t="s">
        <v>48</v>
      </c>
      <c r="E20" s="134">
        <v>125</v>
      </c>
      <c r="F20" s="134">
        <v>62</v>
      </c>
      <c r="G20" s="134">
        <v>15</v>
      </c>
      <c r="H20" s="134">
        <v>43</v>
      </c>
      <c r="I20" s="134"/>
      <c r="J20" s="134">
        <v>2</v>
      </c>
      <c r="K20" s="134">
        <v>2</v>
      </c>
      <c r="L20" s="134">
        <v>63</v>
      </c>
      <c r="M20" s="133" t="s">
        <v>49</v>
      </c>
      <c r="N20" s="133" t="s">
        <v>254</v>
      </c>
      <c r="O20" s="108"/>
    </row>
    <row r="21" spans="1:15" ht="34.5" customHeight="1" thickBot="1" x14ac:dyDescent="0.3">
      <c r="A21" s="76">
        <v>11</v>
      </c>
      <c r="B21" s="91" t="s">
        <v>50</v>
      </c>
      <c r="C21" s="92">
        <v>4</v>
      </c>
      <c r="D21" s="190" t="s">
        <v>48</v>
      </c>
      <c r="E21" s="88">
        <v>100</v>
      </c>
      <c r="F21" s="89">
        <v>50</v>
      </c>
      <c r="G21" s="89">
        <v>16</v>
      </c>
      <c r="H21" s="89">
        <v>32</v>
      </c>
      <c r="I21" s="89"/>
      <c r="J21" s="89"/>
      <c r="K21" s="89">
        <v>2</v>
      </c>
      <c r="L21" s="90">
        <v>50</v>
      </c>
      <c r="M21" s="93"/>
      <c r="N21" s="94" t="s">
        <v>261</v>
      </c>
      <c r="O21" s="135"/>
    </row>
    <row r="22" spans="1:15" ht="15.75" customHeight="1" thickBot="1" x14ac:dyDescent="0.3">
      <c r="A22" s="112">
        <v>12</v>
      </c>
      <c r="B22" s="20" t="s">
        <v>51</v>
      </c>
      <c r="C22" s="52">
        <v>4</v>
      </c>
      <c r="D22" s="10" t="s">
        <v>48</v>
      </c>
      <c r="E22" s="8">
        <v>100</v>
      </c>
      <c r="F22" s="8">
        <v>47</v>
      </c>
      <c r="G22" s="8">
        <v>15</v>
      </c>
      <c r="H22" s="8">
        <v>28</v>
      </c>
      <c r="I22" s="8"/>
      <c r="J22" s="8">
        <v>2</v>
      </c>
      <c r="K22" s="8">
        <v>2</v>
      </c>
      <c r="L22" s="8">
        <v>53</v>
      </c>
      <c r="M22" s="10"/>
      <c r="N22" s="10" t="s">
        <v>52</v>
      </c>
      <c r="O22" s="108"/>
    </row>
    <row r="23" spans="1:15" ht="45.75" thickBot="1" x14ac:dyDescent="0.3">
      <c r="A23" s="209">
        <v>13</v>
      </c>
      <c r="B23" s="213" t="s">
        <v>53</v>
      </c>
      <c r="C23" s="218">
        <v>3</v>
      </c>
      <c r="D23" s="219" t="s">
        <v>18</v>
      </c>
      <c r="E23" s="215">
        <v>75</v>
      </c>
      <c r="F23" s="215">
        <v>52</v>
      </c>
      <c r="G23" s="215"/>
      <c r="H23" s="215">
        <v>12</v>
      </c>
      <c r="I23" s="215">
        <v>36</v>
      </c>
      <c r="J23" s="215">
        <v>2</v>
      </c>
      <c r="K23" s="215">
        <v>2</v>
      </c>
      <c r="L23" s="215">
        <v>23</v>
      </c>
      <c r="M23" s="211"/>
      <c r="N23" s="136" t="s">
        <v>262</v>
      </c>
      <c r="O23" s="108"/>
    </row>
    <row r="24" spans="1:15" ht="15.75" customHeight="1" thickBot="1" x14ac:dyDescent="0.3">
      <c r="A24" s="121">
        <v>14</v>
      </c>
      <c r="B24" s="122" t="s">
        <v>54</v>
      </c>
      <c r="C24" s="137">
        <v>4</v>
      </c>
      <c r="D24" s="138"/>
      <c r="E24" s="137">
        <v>100</v>
      </c>
      <c r="F24" s="124">
        <f>MEDIAN(F25:F26)</f>
        <v>62</v>
      </c>
      <c r="G24" s="137"/>
      <c r="H24" s="137"/>
      <c r="I24" s="137"/>
      <c r="J24" s="137"/>
      <c r="K24" s="137"/>
      <c r="L24" s="124">
        <f>MEDIAN(L25:L26)</f>
        <v>38</v>
      </c>
      <c r="M24" s="139"/>
      <c r="N24" s="125"/>
      <c r="O24" s="108"/>
    </row>
    <row r="25" spans="1:15" ht="30.75" thickBot="1" x14ac:dyDescent="0.3">
      <c r="A25" s="112" t="s">
        <v>55</v>
      </c>
      <c r="B25" s="75" t="s">
        <v>226</v>
      </c>
      <c r="C25" s="114">
        <v>4</v>
      </c>
      <c r="D25" s="10" t="s">
        <v>228</v>
      </c>
      <c r="E25" s="9">
        <v>100</v>
      </c>
      <c r="F25" s="9">
        <v>64</v>
      </c>
      <c r="G25" s="9"/>
      <c r="H25" s="9">
        <v>56</v>
      </c>
      <c r="I25" s="9"/>
      <c r="J25" s="9">
        <v>4</v>
      </c>
      <c r="K25" s="9">
        <v>4</v>
      </c>
      <c r="L25" s="9">
        <v>36</v>
      </c>
      <c r="M25" s="10"/>
      <c r="N25" s="10" t="s">
        <v>263</v>
      </c>
      <c r="O25" s="108"/>
    </row>
    <row r="26" spans="1:15" ht="30.75" thickBot="1" x14ac:dyDescent="0.3">
      <c r="A26" s="112" t="s">
        <v>56</v>
      </c>
      <c r="B26" s="75" t="s">
        <v>227</v>
      </c>
      <c r="C26" s="114">
        <v>4</v>
      </c>
      <c r="D26" s="10" t="s">
        <v>225</v>
      </c>
      <c r="E26" s="9">
        <v>100</v>
      </c>
      <c r="F26" s="9">
        <v>60</v>
      </c>
      <c r="G26" s="9"/>
      <c r="H26" s="9">
        <v>56</v>
      </c>
      <c r="I26" s="9"/>
      <c r="J26" s="9">
        <v>2</v>
      </c>
      <c r="K26" s="9">
        <v>2</v>
      </c>
      <c r="L26" s="9">
        <v>40</v>
      </c>
      <c r="M26" s="10"/>
      <c r="N26" s="221" t="s">
        <v>33</v>
      </c>
      <c r="O26" s="108"/>
    </row>
    <row r="27" spans="1:15" ht="15.75" customHeight="1" thickBot="1" x14ac:dyDescent="0.3">
      <c r="A27" s="127" t="s">
        <v>57</v>
      </c>
      <c r="B27" s="128" t="s">
        <v>16</v>
      </c>
      <c r="C27" s="128">
        <f>SUM(C28:C32)</f>
        <v>30</v>
      </c>
      <c r="D27" s="129"/>
      <c r="E27" s="128">
        <f t="shared" ref="E27" si="1">SUM(E28:E32)</f>
        <v>750</v>
      </c>
      <c r="F27" s="222">
        <f>SUM(F28:F32)</f>
        <v>336</v>
      </c>
      <c r="G27" s="222"/>
      <c r="H27" s="222"/>
      <c r="I27" s="222"/>
      <c r="J27" s="222"/>
      <c r="K27" s="222"/>
      <c r="L27" s="222">
        <f>SUM(L28:L32)</f>
        <v>414</v>
      </c>
      <c r="M27" s="95"/>
      <c r="N27" s="96"/>
      <c r="O27" s="135"/>
    </row>
    <row r="28" spans="1:15" ht="15.75" thickBot="1" x14ac:dyDescent="0.3">
      <c r="A28" s="113">
        <v>15</v>
      </c>
      <c r="B28" s="30" t="s">
        <v>58</v>
      </c>
      <c r="C28" s="13">
        <v>8</v>
      </c>
      <c r="D28" s="223" t="s">
        <v>301</v>
      </c>
      <c r="E28" s="215">
        <f t="shared" ref="E28:E31" si="2">SUM(F28+L28)</f>
        <v>200</v>
      </c>
      <c r="F28" s="215">
        <v>83</v>
      </c>
      <c r="G28" s="215">
        <v>24</v>
      </c>
      <c r="H28" s="215">
        <v>53</v>
      </c>
      <c r="I28" s="215"/>
      <c r="J28" s="215">
        <v>5</v>
      </c>
      <c r="K28" s="215">
        <v>1</v>
      </c>
      <c r="L28" s="215">
        <v>117</v>
      </c>
      <c r="M28" s="252" t="s">
        <v>59</v>
      </c>
      <c r="N28" s="263" t="s">
        <v>264</v>
      </c>
      <c r="O28" s="108"/>
    </row>
    <row r="29" spans="1:15" ht="15.75" thickBot="1" x14ac:dyDescent="0.3">
      <c r="A29" s="132">
        <v>16</v>
      </c>
      <c r="B29" s="141" t="s">
        <v>60</v>
      </c>
      <c r="C29" s="142">
        <v>7</v>
      </c>
      <c r="D29" s="224"/>
      <c r="E29" s="215">
        <f t="shared" si="2"/>
        <v>175</v>
      </c>
      <c r="F29" s="215">
        <v>82</v>
      </c>
      <c r="G29" s="215">
        <v>23</v>
      </c>
      <c r="H29" s="215">
        <v>53</v>
      </c>
      <c r="I29" s="215"/>
      <c r="J29" s="215">
        <v>5</v>
      </c>
      <c r="K29" s="215">
        <v>1</v>
      </c>
      <c r="L29" s="215">
        <v>93</v>
      </c>
      <c r="M29" s="253"/>
      <c r="N29" s="253"/>
      <c r="O29" s="108"/>
    </row>
    <row r="30" spans="1:15" ht="40.5" customHeight="1" thickBot="1" x14ac:dyDescent="0.3">
      <c r="A30" s="209">
        <v>17</v>
      </c>
      <c r="B30" s="31" t="s">
        <v>288</v>
      </c>
      <c r="C30" s="218">
        <v>8</v>
      </c>
      <c r="D30" s="224"/>
      <c r="E30" s="215">
        <f t="shared" si="2"/>
        <v>200</v>
      </c>
      <c r="F30" s="215">
        <v>90</v>
      </c>
      <c r="G30" s="215">
        <v>25</v>
      </c>
      <c r="H30" s="215">
        <v>59</v>
      </c>
      <c r="I30" s="215"/>
      <c r="J30" s="215">
        <v>5</v>
      </c>
      <c r="K30" s="215">
        <v>1</v>
      </c>
      <c r="L30" s="215">
        <v>110</v>
      </c>
      <c r="M30" s="253"/>
      <c r="N30" s="253"/>
      <c r="O30" s="108"/>
    </row>
    <row r="31" spans="1:15" ht="30.75" thickBot="1" x14ac:dyDescent="0.3">
      <c r="A31" s="113">
        <v>18</v>
      </c>
      <c r="B31" s="32" t="s">
        <v>61</v>
      </c>
      <c r="C31" s="13">
        <v>4</v>
      </c>
      <c r="D31" s="191" t="s">
        <v>62</v>
      </c>
      <c r="E31" s="76">
        <f t="shared" si="2"/>
        <v>100</v>
      </c>
      <c r="F31" s="55">
        <v>48</v>
      </c>
      <c r="G31" s="33">
        <v>15</v>
      </c>
      <c r="H31" s="18">
        <v>32</v>
      </c>
      <c r="I31" s="33"/>
      <c r="J31" s="18"/>
      <c r="K31" s="33">
        <v>1</v>
      </c>
      <c r="L31" s="18">
        <v>52</v>
      </c>
      <c r="M31" s="16" t="s">
        <v>63</v>
      </c>
      <c r="N31" s="29" t="s">
        <v>64</v>
      </c>
      <c r="O31" s="108"/>
    </row>
    <row r="32" spans="1:15" ht="15" customHeight="1" thickBot="1" x14ac:dyDescent="0.3">
      <c r="A32" s="143">
        <v>19</v>
      </c>
      <c r="B32" s="116" t="s">
        <v>65</v>
      </c>
      <c r="C32" s="116">
        <v>3</v>
      </c>
      <c r="D32" s="117"/>
      <c r="E32" s="118">
        <v>75</v>
      </c>
      <c r="F32" s="124">
        <f>MEDIAN(F33:F34)</f>
        <v>33</v>
      </c>
      <c r="G32" s="137"/>
      <c r="H32" s="137"/>
      <c r="I32" s="137"/>
      <c r="J32" s="137"/>
      <c r="K32" s="137"/>
      <c r="L32" s="124">
        <f>MEDIAN(L33:L34)</f>
        <v>42</v>
      </c>
      <c r="M32" s="120"/>
      <c r="N32" s="120"/>
      <c r="O32" s="108"/>
    </row>
    <row r="33" spans="1:15" ht="30.75" thickBot="1" x14ac:dyDescent="0.3">
      <c r="A33" s="112" t="s">
        <v>66</v>
      </c>
      <c r="B33" s="144" t="s">
        <v>229</v>
      </c>
      <c r="C33" s="13">
        <v>3</v>
      </c>
      <c r="D33" s="191" t="s">
        <v>231</v>
      </c>
      <c r="E33" s="145">
        <v>75</v>
      </c>
      <c r="F33" s="146">
        <v>34</v>
      </c>
      <c r="G33" s="18"/>
      <c r="H33" s="33">
        <v>26</v>
      </c>
      <c r="I33" s="18"/>
      <c r="J33" s="33">
        <v>4</v>
      </c>
      <c r="K33" s="18">
        <v>4</v>
      </c>
      <c r="L33" s="9">
        <v>41</v>
      </c>
      <c r="M33" s="16"/>
      <c r="N33" s="10" t="s">
        <v>265</v>
      </c>
      <c r="O33" s="108"/>
    </row>
    <row r="34" spans="1:15" ht="30.75" thickBot="1" x14ac:dyDescent="0.35">
      <c r="A34" s="112" t="s">
        <v>67</v>
      </c>
      <c r="B34" s="144" t="s">
        <v>230</v>
      </c>
      <c r="C34" s="13">
        <v>3</v>
      </c>
      <c r="D34" s="191" t="s">
        <v>232</v>
      </c>
      <c r="E34" s="147">
        <v>75</v>
      </c>
      <c r="F34" s="34">
        <v>32</v>
      </c>
      <c r="G34" s="148"/>
      <c r="H34" s="35"/>
      <c r="I34" s="148"/>
      <c r="J34" s="35"/>
      <c r="K34" s="148"/>
      <c r="L34" s="23">
        <v>43</v>
      </c>
      <c r="M34" s="25"/>
      <c r="N34" s="211" t="s">
        <v>33</v>
      </c>
      <c r="O34" s="108"/>
    </row>
    <row r="35" spans="1:15" ht="15.75" customHeight="1" thickBot="1" x14ac:dyDescent="0.3">
      <c r="A35" s="127" t="s">
        <v>68</v>
      </c>
      <c r="B35" s="128" t="s">
        <v>16</v>
      </c>
      <c r="C35" s="128">
        <f>SUM(C36:C43)</f>
        <v>30</v>
      </c>
      <c r="D35" s="129"/>
      <c r="E35" s="128">
        <f>SUM(E36:E43)</f>
        <v>826</v>
      </c>
      <c r="F35" s="140">
        <f t="shared" ref="F35" si="3">SUM(F36:F43)</f>
        <v>465</v>
      </c>
      <c r="G35" s="130"/>
      <c r="H35" s="130"/>
      <c r="I35" s="130"/>
      <c r="J35" s="130"/>
      <c r="K35" s="130"/>
      <c r="L35" s="140">
        <f>SUM(L36:L43)</f>
        <v>361</v>
      </c>
      <c r="M35" s="79"/>
      <c r="N35" s="80"/>
      <c r="O35" s="108"/>
    </row>
    <row r="36" spans="1:15" ht="45" customHeight="1" x14ac:dyDescent="0.25">
      <c r="A36" s="225">
        <v>20</v>
      </c>
      <c r="B36" s="149" t="s">
        <v>282</v>
      </c>
      <c r="C36" s="231">
        <v>6</v>
      </c>
      <c r="D36" s="227" t="s">
        <v>299</v>
      </c>
      <c r="E36" s="229">
        <f t="shared" ref="E36:E39" si="4">SUM(F36+L36)</f>
        <v>226</v>
      </c>
      <c r="F36" s="229">
        <f>SUM(G36:L36)</f>
        <v>150</v>
      </c>
      <c r="G36" s="229">
        <v>19</v>
      </c>
      <c r="H36" s="229">
        <v>54</v>
      </c>
      <c r="I36" s="229"/>
      <c r="J36" s="229"/>
      <c r="K36" s="229">
        <v>1</v>
      </c>
      <c r="L36" s="247">
        <v>76</v>
      </c>
      <c r="M36" s="264"/>
      <c r="N36" s="283" t="s">
        <v>304</v>
      </c>
      <c r="O36" s="135"/>
    </row>
    <row r="37" spans="1:15" ht="33" customHeight="1" thickBot="1" x14ac:dyDescent="0.3">
      <c r="A37" s="226"/>
      <c r="B37" s="62"/>
      <c r="C37" s="230"/>
      <c r="D37" s="228"/>
      <c r="E37" s="230">
        <f t="shared" si="4"/>
        <v>0</v>
      </c>
      <c r="F37" s="230">
        <f t="shared" ref="F37" si="5">SUM(G37:K37)</f>
        <v>0</v>
      </c>
      <c r="G37" s="230"/>
      <c r="H37" s="230"/>
      <c r="I37" s="230"/>
      <c r="J37" s="230"/>
      <c r="K37" s="230"/>
      <c r="L37" s="248"/>
      <c r="M37" s="265"/>
      <c r="N37" s="284"/>
      <c r="O37" s="135"/>
    </row>
    <row r="38" spans="1:15" ht="45" x14ac:dyDescent="0.25">
      <c r="A38" s="225">
        <v>21</v>
      </c>
      <c r="B38" s="63" t="s">
        <v>283</v>
      </c>
      <c r="C38" s="231">
        <v>8</v>
      </c>
      <c r="D38" s="227" t="s">
        <v>69</v>
      </c>
      <c r="E38" s="229">
        <f t="shared" si="4"/>
        <v>200</v>
      </c>
      <c r="F38" s="250">
        <v>95</v>
      </c>
      <c r="G38" s="250">
        <v>20</v>
      </c>
      <c r="H38" s="250">
        <v>74</v>
      </c>
      <c r="I38" s="250"/>
      <c r="J38" s="250"/>
      <c r="K38" s="250">
        <v>1</v>
      </c>
      <c r="L38" s="249">
        <v>105</v>
      </c>
      <c r="M38" s="150"/>
      <c r="N38" s="283" t="s">
        <v>304</v>
      </c>
      <c r="O38" s="108"/>
    </row>
    <row r="39" spans="1:15" ht="15.75" thickBot="1" x14ac:dyDescent="0.3">
      <c r="A39" s="226"/>
      <c r="B39" s="151"/>
      <c r="C39" s="230"/>
      <c r="D39" s="228"/>
      <c r="E39" s="246">
        <f t="shared" si="4"/>
        <v>0</v>
      </c>
      <c r="F39" s="251"/>
      <c r="G39" s="251"/>
      <c r="H39" s="251"/>
      <c r="I39" s="251"/>
      <c r="J39" s="251"/>
      <c r="K39" s="251"/>
      <c r="L39" s="230"/>
      <c r="M39" s="150"/>
      <c r="N39" s="284"/>
      <c r="O39" s="108"/>
    </row>
    <row r="40" spans="1:15" ht="30.75" thickBot="1" x14ac:dyDescent="0.3">
      <c r="A40" s="112">
        <v>22</v>
      </c>
      <c r="B40" s="64" t="s">
        <v>70</v>
      </c>
      <c r="C40" s="152">
        <v>4</v>
      </c>
      <c r="D40" s="98" t="s">
        <v>61</v>
      </c>
      <c r="E40" s="66">
        <v>100</v>
      </c>
      <c r="F40" s="66">
        <v>46</v>
      </c>
      <c r="G40" s="66">
        <v>15</v>
      </c>
      <c r="H40" s="66">
        <v>29</v>
      </c>
      <c r="I40" s="66"/>
      <c r="J40" s="66">
        <v>1</v>
      </c>
      <c r="K40" s="66">
        <v>1</v>
      </c>
      <c r="L40" s="66">
        <v>54</v>
      </c>
      <c r="M40" s="97"/>
      <c r="N40" s="29" t="s">
        <v>71</v>
      </c>
      <c r="O40" s="108"/>
    </row>
    <row r="41" spans="1:15" ht="45.75" thickBot="1" x14ac:dyDescent="0.3">
      <c r="A41" s="112">
        <v>23</v>
      </c>
      <c r="B41" s="64" t="s">
        <v>72</v>
      </c>
      <c r="C41" s="152">
        <v>4</v>
      </c>
      <c r="D41" s="98" t="s">
        <v>233</v>
      </c>
      <c r="E41" s="66">
        <v>100</v>
      </c>
      <c r="F41" s="66">
        <v>48</v>
      </c>
      <c r="G41" s="66">
        <v>15</v>
      </c>
      <c r="H41" s="66">
        <v>28</v>
      </c>
      <c r="I41" s="66"/>
      <c r="J41" s="66">
        <v>4</v>
      </c>
      <c r="K41" s="66">
        <v>1</v>
      </c>
      <c r="L41" s="66">
        <v>52</v>
      </c>
      <c r="M41" s="98"/>
      <c r="N41" s="10" t="s">
        <v>64</v>
      </c>
      <c r="O41" s="108"/>
    </row>
    <row r="42" spans="1:15" ht="60.75" thickBot="1" x14ac:dyDescent="0.3">
      <c r="A42" s="112">
        <v>24</v>
      </c>
      <c r="B42" s="65" t="s">
        <v>73</v>
      </c>
      <c r="C42" s="152">
        <v>5</v>
      </c>
      <c r="D42" s="192" t="s">
        <v>285</v>
      </c>
      <c r="E42" s="66">
        <v>125</v>
      </c>
      <c r="F42" s="66">
        <v>93</v>
      </c>
      <c r="G42" s="153"/>
      <c r="H42" s="153">
        <v>45</v>
      </c>
      <c r="I42" s="153">
        <v>45</v>
      </c>
      <c r="J42" s="153"/>
      <c r="K42" s="153">
        <v>3</v>
      </c>
      <c r="L42" s="153">
        <v>32</v>
      </c>
      <c r="M42" s="98"/>
      <c r="N42" s="37" t="s">
        <v>266</v>
      </c>
      <c r="O42" s="108"/>
    </row>
    <row r="43" spans="1:15" ht="15.75" thickBot="1" x14ac:dyDescent="0.3">
      <c r="A43" s="154">
        <v>25</v>
      </c>
      <c r="B43" s="116" t="s">
        <v>74</v>
      </c>
      <c r="C43" s="116">
        <v>3</v>
      </c>
      <c r="D43" s="117"/>
      <c r="E43" s="118">
        <v>75</v>
      </c>
      <c r="F43" s="124">
        <f>MEDIAN(F44:F45)</f>
        <v>33</v>
      </c>
      <c r="G43" s="119"/>
      <c r="H43" s="119"/>
      <c r="I43" s="119"/>
      <c r="J43" s="119"/>
      <c r="K43" s="119"/>
      <c r="L43" s="124">
        <f>MEDIAN(L44:L45)</f>
        <v>42</v>
      </c>
      <c r="M43" s="120"/>
      <c r="N43" s="120"/>
      <c r="O43" s="108"/>
    </row>
    <row r="44" spans="1:15" ht="30.75" thickBot="1" x14ac:dyDescent="0.3">
      <c r="A44" s="112" t="s">
        <v>75</v>
      </c>
      <c r="B44" s="20" t="s">
        <v>234</v>
      </c>
      <c r="C44" s="52">
        <v>3</v>
      </c>
      <c r="D44" s="37" t="s">
        <v>235</v>
      </c>
      <c r="E44" s="8">
        <v>75</v>
      </c>
      <c r="F44" s="8">
        <v>34</v>
      </c>
      <c r="G44" s="8"/>
      <c r="H44" s="8">
        <v>26</v>
      </c>
      <c r="I44" s="8"/>
      <c r="J44" s="8">
        <v>4</v>
      </c>
      <c r="K44" s="8">
        <v>4</v>
      </c>
      <c r="L44" s="8">
        <v>41</v>
      </c>
      <c r="M44" s="10"/>
      <c r="N44" s="10" t="s">
        <v>267</v>
      </c>
      <c r="O44" s="108"/>
    </row>
    <row r="45" spans="1:15" ht="30.75" thickBot="1" x14ac:dyDescent="0.3">
      <c r="A45" s="209" t="s">
        <v>76</v>
      </c>
      <c r="B45" s="38" t="s">
        <v>236</v>
      </c>
      <c r="C45" s="218">
        <v>3</v>
      </c>
      <c r="D45" s="219" t="s">
        <v>237</v>
      </c>
      <c r="E45" s="220">
        <v>75</v>
      </c>
      <c r="F45" s="220">
        <v>32</v>
      </c>
      <c r="G45" s="220"/>
      <c r="H45" s="220"/>
      <c r="I45" s="220"/>
      <c r="J45" s="220"/>
      <c r="K45" s="220"/>
      <c r="L45" s="220">
        <v>43</v>
      </c>
      <c r="M45" s="211"/>
      <c r="N45" s="211" t="s">
        <v>33</v>
      </c>
      <c r="O45" s="108"/>
    </row>
    <row r="46" spans="1:15" ht="15.75" customHeight="1" thickBot="1" x14ac:dyDescent="0.3">
      <c r="A46" s="155" t="s">
        <v>77</v>
      </c>
      <c r="B46" s="39" t="s">
        <v>16</v>
      </c>
      <c r="C46" s="156">
        <f>SUM(C47:C52)</f>
        <v>30</v>
      </c>
      <c r="D46" s="157"/>
      <c r="E46" s="156">
        <v>760</v>
      </c>
      <c r="F46" s="158">
        <f t="shared" ref="F46" si="6">SUM(F47:F52)</f>
        <v>345</v>
      </c>
      <c r="G46" s="156"/>
      <c r="H46" s="156"/>
      <c r="I46" s="156"/>
      <c r="J46" s="156"/>
      <c r="K46" s="156"/>
      <c r="L46" s="158">
        <f>SUM(L47:L52)</f>
        <v>415</v>
      </c>
      <c r="M46" s="159"/>
      <c r="N46" s="159"/>
      <c r="O46" s="108"/>
    </row>
    <row r="47" spans="1:15" ht="15" customHeight="1" thickBot="1" x14ac:dyDescent="0.3">
      <c r="A47" s="113">
        <v>26</v>
      </c>
      <c r="B47" s="64" t="s">
        <v>78</v>
      </c>
      <c r="C47" s="152">
        <v>3</v>
      </c>
      <c r="D47" s="153" t="s">
        <v>18</v>
      </c>
      <c r="E47" s="66">
        <v>75</v>
      </c>
      <c r="F47" s="66">
        <v>42</v>
      </c>
      <c r="G47" s="153">
        <v>13</v>
      </c>
      <c r="H47" s="153">
        <v>26</v>
      </c>
      <c r="I47" s="153"/>
      <c r="J47" s="153">
        <v>1</v>
      </c>
      <c r="K47" s="153">
        <v>2</v>
      </c>
      <c r="L47" s="153">
        <v>33</v>
      </c>
      <c r="M47" s="66"/>
      <c r="N47" s="98" t="s">
        <v>79</v>
      </c>
      <c r="O47" s="108"/>
    </row>
    <row r="48" spans="1:15" ht="53.25" thickBot="1" x14ac:dyDescent="0.3">
      <c r="A48" s="132">
        <v>27</v>
      </c>
      <c r="B48" s="160" t="s">
        <v>268</v>
      </c>
      <c r="C48" s="161">
        <v>9</v>
      </c>
      <c r="D48" s="227" t="s">
        <v>300</v>
      </c>
      <c r="E48" s="212">
        <v>225</v>
      </c>
      <c r="F48" s="212">
        <v>99</v>
      </c>
      <c r="G48" s="212">
        <v>19</v>
      </c>
      <c r="H48" s="212">
        <v>65</v>
      </c>
      <c r="I48" s="212">
        <v>14</v>
      </c>
      <c r="J48" s="212"/>
      <c r="K48" s="212">
        <v>1</v>
      </c>
      <c r="L48" s="212">
        <v>126</v>
      </c>
      <c r="M48" s="262"/>
      <c r="N48" s="263" t="s">
        <v>305</v>
      </c>
      <c r="O48" s="108"/>
    </row>
    <row r="49" spans="1:16" ht="53.25" thickBot="1" x14ac:dyDescent="0.3">
      <c r="A49" s="113">
        <v>28</v>
      </c>
      <c r="B49" s="99" t="s">
        <v>269</v>
      </c>
      <c r="C49" s="78">
        <v>6</v>
      </c>
      <c r="D49" s="224"/>
      <c r="E49" s="69">
        <v>150</v>
      </c>
      <c r="F49" s="69">
        <v>69</v>
      </c>
      <c r="G49" s="69">
        <v>15</v>
      </c>
      <c r="H49" s="69">
        <v>47</v>
      </c>
      <c r="I49" s="69">
        <v>6</v>
      </c>
      <c r="J49" s="69"/>
      <c r="K49" s="69">
        <v>1</v>
      </c>
      <c r="L49" s="100">
        <v>81</v>
      </c>
      <c r="M49" s="253"/>
      <c r="N49" s="253"/>
      <c r="O49" s="108"/>
    </row>
    <row r="50" spans="1:16" ht="53.25" thickBot="1" x14ac:dyDescent="0.3">
      <c r="A50" s="113">
        <v>29</v>
      </c>
      <c r="B50" s="99" t="s">
        <v>270</v>
      </c>
      <c r="C50" s="78">
        <v>5</v>
      </c>
      <c r="D50" s="228"/>
      <c r="E50" s="69">
        <v>135</v>
      </c>
      <c r="F50" s="69">
        <v>60</v>
      </c>
      <c r="G50" s="69">
        <v>8</v>
      </c>
      <c r="H50" s="69">
        <v>39</v>
      </c>
      <c r="I50" s="69">
        <v>12</v>
      </c>
      <c r="J50" s="69"/>
      <c r="K50" s="69">
        <v>1</v>
      </c>
      <c r="L50" s="100">
        <v>75</v>
      </c>
      <c r="M50" s="230"/>
      <c r="N50" s="230"/>
      <c r="O50" s="108"/>
    </row>
    <row r="51" spans="1:16" ht="45.75" thickBot="1" x14ac:dyDescent="0.3">
      <c r="A51" s="112">
        <v>30</v>
      </c>
      <c r="B51" s="64" t="s">
        <v>80</v>
      </c>
      <c r="C51" s="152">
        <v>4</v>
      </c>
      <c r="D51" s="192" t="s">
        <v>81</v>
      </c>
      <c r="E51" s="66">
        <v>100</v>
      </c>
      <c r="F51" s="66">
        <v>44</v>
      </c>
      <c r="G51" s="66">
        <v>13</v>
      </c>
      <c r="H51" s="66">
        <v>28</v>
      </c>
      <c r="I51" s="66"/>
      <c r="J51" s="66">
        <v>1</v>
      </c>
      <c r="K51" s="66">
        <v>2</v>
      </c>
      <c r="L51" s="66">
        <v>56</v>
      </c>
      <c r="M51" s="98"/>
      <c r="N51" s="98" t="s">
        <v>82</v>
      </c>
      <c r="O51" s="108"/>
    </row>
    <row r="52" spans="1:16" ht="15.75" customHeight="1" thickBot="1" x14ac:dyDescent="0.3">
      <c r="A52" s="121">
        <v>31</v>
      </c>
      <c r="B52" s="122" t="s">
        <v>34</v>
      </c>
      <c r="C52" s="122">
        <v>3</v>
      </c>
      <c r="D52" s="123"/>
      <c r="E52" s="122">
        <v>75</v>
      </c>
      <c r="F52" s="124">
        <f>MEDIAN(F53:F56)</f>
        <v>31</v>
      </c>
      <c r="G52" s="124"/>
      <c r="H52" s="124"/>
      <c r="I52" s="124"/>
      <c r="J52" s="124"/>
      <c r="K52" s="124"/>
      <c r="L52" s="124">
        <f>MEDIAN(L53:L56)</f>
        <v>44</v>
      </c>
      <c r="M52" s="125"/>
      <c r="N52" s="125"/>
      <c r="O52" s="108"/>
    </row>
    <row r="53" spans="1:16" ht="39" customHeight="1" thickBot="1" x14ac:dyDescent="0.3">
      <c r="A53" s="112" t="s">
        <v>83</v>
      </c>
      <c r="B53" s="40" t="s">
        <v>221</v>
      </c>
      <c r="C53" s="52">
        <v>3</v>
      </c>
      <c r="D53" s="37" t="s">
        <v>18</v>
      </c>
      <c r="E53" s="9">
        <v>75</v>
      </c>
      <c r="F53" s="9">
        <v>32</v>
      </c>
      <c r="G53" s="9">
        <v>14</v>
      </c>
      <c r="H53" s="9">
        <v>13</v>
      </c>
      <c r="I53" s="9"/>
      <c r="J53" s="9">
        <v>3</v>
      </c>
      <c r="K53" s="9">
        <v>2</v>
      </c>
      <c r="L53" s="9">
        <v>43</v>
      </c>
      <c r="M53" s="82" t="s">
        <v>84</v>
      </c>
      <c r="N53" s="41" t="s">
        <v>85</v>
      </c>
      <c r="O53" s="108"/>
    </row>
    <row r="54" spans="1:16" ht="15.75" thickBot="1" x14ac:dyDescent="0.3">
      <c r="A54" s="112" t="s">
        <v>86</v>
      </c>
      <c r="B54" s="20" t="s">
        <v>87</v>
      </c>
      <c r="C54" s="52">
        <v>3</v>
      </c>
      <c r="D54" s="37" t="s">
        <v>18</v>
      </c>
      <c r="E54" s="9">
        <v>75</v>
      </c>
      <c r="F54" s="9">
        <v>30</v>
      </c>
      <c r="G54" s="9">
        <v>15</v>
      </c>
      <c r="H54" s="9">
        <v>11</v>
      </c>
      <c r="I54" s="9"/>
      <c r="J54" s="9">
        <v>2</v>
      </c>
      <c r="K54" s="9">
        <v>2</v>
      </c>
      <c r="L54" s="9">
        <v>45</v>
      </c>
      <c r="M54" s="82" t="s">
        <v>118</v>
      </c>
      <c r="N54" s="41" t="s">
        <v>85</v>
      </c>
      <c r="O54" s="108"/>
    </row>
    <row r="55" spans="1:16" ht="15.75" thickBot="1" x14ac:dyDescent="0.3">
      <c r="A55" s="112" t="s">
        <v>88</v>
      </c>
      <c r="B55" s="20" t="s">
        <v>89</v>
      </c>
      <c r="C55" s="52">
        <v>3</v>
      </c>
      <c r="D55" s="37" t="s">
        <v>18</v>
      </c>
      <c r="E55" s="9">
        <v>75</v>
      </c>
      <c r="F55" s="9">
        <v>28</v>
      </c>
      <c r="G55" s="9">
        <v>13</v>
      </c>
      <c r="H55" s="9">
        <v>12</v>
      </c>
      <c r="I55" s="9"/>
      <c r="J55" s="9">
        <v>2</v>
      </c>
      <c r="K55" s="9">
        <v>1</v>
      </c>
      <c r="L55" s="9">
        <v>47</v>
      </c>
      <c r="M55" s="41"/>
      <c r="N55" s="41" t="s">
        <v>90</v>
      </c>
      <c r="O55" s="108"/>
    </row>
    <row r="56" spans="1:16" ht="30.75" thickBot="1" x14ac:dyDescent="0.3">
      <c r="A56" s="132" t="s">
        <v>91</v>
      </c>
      <c r="B56" s="141" t="s">
        <v>92</v>
      </c>
      <c r="C56" s="42">
        <v>3</v>
      </c>
      <c r="D56" s="216" t="s">
        <v>93</v>
      </c>
      <c r="E56" s="101">
        <v>75</v>
      </c>
      <c r="F56" s="101">
        <v>45</v>
      </c>
      <c r="G56" s="101">
        <v>13</v>
      </c>
      <c r="H56" s="101">
        <v>28</v>
      </c>
      <c r="I56" s="101"/>
      <c r="J56" s="101">
        <v>2</v>
      </c>
      <c r="K56" s="101">
        <v>2</v>
      </c>
      <c r="L56" s="101">
        <v>30</v>
      </c>
      <c r="M56" s="216" t="s">
        <v>94</v>
      </c>
      <c r="N56" s="216"/>
      <c r="O56" s="108"/>
    </row>
    <row r="57" spans="1:16" ht="15.75" customHeight="1" thickBot="1" x14ac:dyDescent="0.3">
      <c r="A57" s="155" t="s">
        <v>95</v>
      </c>
      <c r="B57" s="156" t="s">
        <v>16</v>
      </c>
      <c r="C57" s="156">
        <f>SUM(C58:C64)</f>
        <v>30</v>
      </c>
      <c r="D57" s="157"/>
      <c r="E57" s="156">
        <f>SUM(E58:E64)</f>
        <v>750</v>
      </c>
      <c r="F57" s="162"/>
      <c r="G57" s="157"/>
      <c r="H57" s="157"/>
      <c r="I57" s="157"/>
      <c r="J57" s="157"/>
      <c r="K57" s="157"/>
      <c r="L57" s="157"/>
      <c r="M57" s="159"/>
      <c r="N57" s="159"/>
      <c r="O57" s="108"/>
    </row>
    <row r="58" spans="1:16" ht="102" customHeight="1" thickBot="1" x14ac:dyDescent="0.3">
      <c r="A58" s="113">
        <v>32</v>
      </c>
      <c r="B58" s="183" t="s">
        <v>284</v>
      </c>
      <c r="C58" s="13">
        <v>6</v>
      </c>
      <c r="D58" s="193" t="s">
        <v>238</v>
      </c>
      <c r="E58" s="18">
        <v>150</v>
      </c>
      <c r="F58" s="14">
        <v>70</v>
      </c>
      <c r="G58" s="14">
        <v>12</v>
      </c>
      <c r="H58" s="14">
        <v>44</v>
      </c>
      <c r="I58" s="14">
        <v>10</v>
      </c>
      <c r="J58" s="14">
        <v>3</v>
      </c>
      <c r="K58" s="14">
        <v>1</v>
      </c>
      <c r="L58" s="14">
        <v>80</v>
      </c>
      <c r="M58" s="43"/>
      <c r="N58" s="37" t="s">
        <v>306</v>
      </c>
      <c r="O58" s="108"/>
      <c r="P58" s="185"/>
    </row>
    <row r="59" spans="1:16" ht="30.75" thickBot="1" x14ac:dyDescent="0.3">
      <c r="A59" s="113">
        <v>33</v>
      </c>
      <c r="B59" s="163" t="s">
        <v>222</v>
      </c>
      <c r="C59" s="13">
        <v>8</v>
      </c>
      <c r="D59" s="244" t="s">
        <v>286</v>
      </c>
      <c r="E59" s="14">
        <v>200</v>
      </c>
      <c r="F59" s="14">
        <v>94</v>
      </c>
      <c r="G59" s="14"/>
      <c r="H59" s="14">
        <v>46</v>
      </c>
      <c r="I59" s="14">
        <v>46</v>
      </c>
      <c r="J59" s="14"/>
      <c r="K59" s="14">
        <v>2</v>
      </c>
      <c r="L59" s="14">
        <v>106</v>
      </c>
      <c r="M59" s="16" t="s">
        <v>96</v>
      </c>
      <c r="N59" s="16" t="s">
        <v>271</v>
      </c>
      <c r="O59" s="108"/>
    </row>
    <row r="60" spans="1:16" ht="75.75" customHeight="1" thickBot="1" x14ac:dyDescent="0.3">
      <c r="A60" s="112">
        <v>34</v>
      </c>
      <c r="B60" s="164" t="s">
        <v>97</v>
      </c>
      <c r="C60" s="114">
        <v>5</v>
      </c>
      <c r="D60" s="245"/>
      <c r="E60" s="8">
        <v>125</v>
      </c>
      <c r="F60" s="8">
        <v>63</v>
      </c>
      <c r="G60" s="8">
        <v>16</v>
      </c>
      <c r="H60" s="8">
        <v>16</v>
      </c>
      <c r="I60" s="8">
        <v>30</v>
      </c>
      <c r="J60" s="8"/>
      <c r="K60" s="8">
        <v>1</v>
      </c>
      <c r="L60" s="8">
        <v>62</v>
      </c>
      <c r="M60" s="10" t="s">
        <v>98</v>
      </c>
      <c r="N60" s="10" t="s">
        <v>272</v>
      </c>
      <c r="O60" s="108"/>
      <c r="P60" s="185"/>
    </row>
    <row r="61" spans="1:16" ht="45.75" thickBot="1" x14ac:dyDescent="0.3">
      <c r="A61" s="209">
        <v>35</v>
      </c>
      <c r="B61" s="213" t="s">
        <v>100</v>
      </c>
      <c r="C61" s="218">
        <v>2</v>
      </c>
      <c r="D61" s="194" t="s">
        <v>73</v>
      </c>
      <c r="E61" s="215">
        <v>50</v>
      </c>
      <c r="F61" s="215">
        <v>45</v>
      </c>
      <c r="G61" s="215">
        <v>6</v>
      </c>
      <c r="H61" s="215"/>
      <c r="I61" s="215">
        <v>36</v>
      </c>
      <c r="J61" s="215">
        <v>1</v>
      </c>
      <c r="K61" s="215">
        <v>2</v>
      </c>
      <c r="L61" s="215">
        <v>5</v>
      </c>
      <c r="M61" s="219"/>
      <c r="N61" s="165" t="s">
        <v>273</v>
      </c>
      <c r="O61" s="108"/>
    </row>
    <row r="62" spans="1:16" ht="15.75" thickBot="1" x14ac:dyDescent="0.3">
      <c r="A62" s="76">
        <v>36</v>
      </c>
      <c r="B62" s="102" t="s">
        <v>101</v>
      </c>
      <c r="C62" s="186">
        <v>4</v>
      </c>
      <c r="D62" s="103" t="s">
        <v>102</v>
      </c>
      <c r="E62" s="105">
        <v>100</v>
      </c>
      <c r="F62" s="105">
        <v>34</v>
      </c>
      <c r="G62" s="105"/>
      <c r="H62" s="105">
        <v>32</v>
      </c>
      <c r="I62" s="105"/>
      <c r="J62" s="105"/>
      <c r="K62" s="105">
        <v>2</v>
      </c>
      <c r="L62" s="105">
        <v>66</v>
      </c>
      <c r="M62" s="103" t="s">
        <v>103</v>
      </c>
      <c r="N62" s="104"/>
      <c r="O62" s="135"/>
    </row>
    <row r="63" spans="1:16" ht="15.75" customHeight="1" thickBot="1" x14ac:dyDescent="0.3">
      <c r="A63" s="112">
        <v>37</v>
      </c>
      <c r="B63" s="166" t="s">
        <v>104</v>
      </c>
      <c r="C63" s="114">
        <v>3</v>
      </c>
      <c r="D63" s="179" t="s">
        <v>18</v>
      </c>
      <c r="E63" s="8">
        <v>75</v>
      </c>
      <c r="F63" s="8">
        <v>32</v>
      </c>
      <c r="G63" s="8">
        <v>18</v>
      </c>
      <c r="H63" s="8">
        <v>8</v>
      </c>
      <c r="I63" s="9"/>
      <c r="J63" s="8">
        <v>4</v>
      </c>
      <c r="K63" s="8">
        <v>2</v>
      </c>
      <c r="L63" s="8">
        <v>43</v>
      </c>
      <c r="M63" s="37" t="s">
        <v>105</v>
      </c>
      <c r="N63" s="10"/>
      <c r="O63" s="108"/>
    </row>
    <row r="64" spans="1:16" ht="15.75" customHeight="1" thickBot="1" x14ac:dyDescent="0.3">
      <c r="A64" s="168">
        <v>38</v>
      </c>
      <c r="B64" s="122" t="s">
        <v>34</v>
      </c>
      <c r="C64" s="116">
        <v>2</v>
      </c>
      <c r="D64" s="117"/>
      <c r="E64" s="116">
        <v>50</v>
      </c>
      <c r="F64" s="117"/>
      <c r="G64" s="117"/>
      <c r="H64" s="117"/>
      <c r="I64" s="117"/>
      <c r="J64" s="117"/>
      <c r="K64" s="117"/>
      <c r="L64" s="117"/>
      <c r="M64" s="169"/>
      <c r="N64" s="169"/>
      <c r="O64" s="108"/>
    </row>
    <row r="65" spans="1:15" ht="15.75" customHeight="1" thickBot="1" x14ac:dyDescent="0.3">
      <c r="A65" s="113" t="s">
        <v>106</v>
      </c>
      <c r="B65" s="44" t="s">
        <v>287</v>
      </c>
      <c r="C65" s="22">
        <v>2</v>
      </c>
      <c r="D65" s="195" t="s">
        <v>47</v>
      </c>
      <c r="E65" s="14">
        <v>50</v>
      </c>
      <c r="F65" s="14">
        <v>28</v>
      </c>
      <c r="G65" s="14">
        <v>13</v>
      </c>
      <c r="H65" s="14">
        <v>13</v>
      </c>
      <c r="I65" s="14"/>
      <c r="J65" s="14">
        <v>1</v>
      </c>
      <c r="K65" s="14">
        <v>1</v>
      </c>
      <c r="L65" s="14">
        <v>22</v>
      </c>
      <c r="M65" s="45"/>
      <c r="N65" s="16" t="s">
        <v>107</v>
      </c>
      <c r="O65" s="108"/>
    </row>
    <row r="66" spans="1:15" ht="15.75" customHeight="1" thickBot="1" x14ac:dyDescent="0.3">
      <c r="A66" s="112" t="s">
        <v>108</v>
      </c>
      <c r="B66" s="170" t="s">
        <v>109</v>
      </c>
      <c r="C66" s="114">
        <v>2</v>
      </c>
      <c r="D66" s="179" t="s">
        <v>18</v>
      </c>
      <c r="E66" s="8">
        <v>50</v>
      </c>
      <c r="F66" s="8">
        <v>32</v>
      </c>
      <c r="G66" s="8">
        <v>15</v>
      </c>
      <c r="H66" s="8">
        <v>15</v>
      </c>
      <c r="I66" s="8"/>
      <c r="J66" s="8"/>
      <c r="K66" s="8">
        <v>2</v>
      </c>
      <c r="L66" s="8">
        <v>18</v>
      </c>
      <c r="M66" s="10"/>
      <c r="N66" s="10" t="s">
        <v>85</v>
      </c>
      <c r="O66" s="108"/>
    </row>
    <row r="67" spans="1:15" ht="15.75" customHeight="1" thickBot="1" x14ac:dyDescent="0.3">
      <c r="A67" s="127" t="s">
        <v>110</v>
      </c>
      <c r="B67" s="128" t="s">
        <v>16</v>
      </c>
      <c r="C67" s="128">
        <f>SUM(C68:C72)</f>
        <v>30</v>
      </c>
      <c r="D67" s="129"/>
      <c r="E67" s="128">
        <v>750</v>
      </c>
      <c r="F67" s="128"/>
      <c r="G67" s="129"/>
      <c r="H67" s="129"/>
      <c r="I67" s="129"/>
      <c r="J67" s="129"/>
      <c r="K67" s="129"/>
      <c r="L67" s="171"/>
      <c r="M67" s="172"/>
      <c r="N67" s="131"/>
      <c r="O67" s="108"/>
    </row>
    <row r="68" spans="1:15" ht="42" thickBot="1" x14ac:dyDescent="0.3">
      <c r="A68" s="113">
        <v>39</v>
      </c>
      <c r="B68" s="173" t="s">
        <v>289</v>
      </c>
      <c r="C68" s="114">
        <v>9</v>
      </c>
      <c r="D68" s="196" t="s">
        <v>290</v>
      </c>
      <c r="E68" s="14">
        <v>225</v>
      </c>
      <c r="F68" s="14">
        <v>108</v>
      </c>
      <c r="G68" s="14">
        <v>28</v>
      </c>
      <c r="H68" s="14">
        <v>28</v>
      </c>
      <c r="I68" s="14">
        <v>50</v>
      </c>
      <c r="J68" s="14"/>
      <c r="K68" s="14">
        <v>2</v>
      </c>
      <c r="L68" s="14">
        <v>117</v>
      </c>
      <c r="M68" s="29" t="s">
        <v>111</v>
      </c>
      <c r="N68" s="46" t="s">
        <v>274</v>
      </c>
      <c r="O68" s="108"/>
    </row>
    <row r="69" spans="1:15" ht="30.75" customHeight="1" thickBot="1" x14ac:dyDescent="0.3">
      <c r="A69" s="112">
        <v>40</v>
      </c>
      <c r="B69" s="164" t="s">
        <v>112</v>
      </c>
      <c r="C69" s="114">
        <v>7</v>
      </c>
      <c r="D69" s="197" t="s">
        <v>281</v>
      </c>
      <c r="E69" s="8">
        <v>175</v>
      </c>
      <c r="F69" s="8">
        <v>80</v>
      </c>
      <c r="G69" s="8">
        <v>20</v>
      </c>
      <c r="H69" s="8">
        <v>20</v>
      </c>
      <c r="I69" s="8">
        <v>38</v>
      </c>
      <c r="J69" s="8"/>
      <c r="K69" s="8">
        <v>2</v>
      </c>
      <c r="L69" s="8">
        <v>95</v>
      </c>
      <c r="M69" s="10" t="s">
        <v>113</v>
      </c>
      <c r="N69" s="106" t="s">
        <v>255</v>
      </c>
      <c r="O69" s="108"/>
    </row>
    <row r="70" spans="1:15" ht="15.75" thickBot="1" x14ac:dyDescent="0.3">
      <c r="A70" s="112">
        <v>41</v>
      </c>
      <c r="B70" s="164" t="s">
        <v>114</v>
      </c>
      <c r="C70" s="114">
        <v>8</v>
      </c>
      <c r="D70" s="10" t="s">
        <v>97</v>
      </c>
      <c r="E70" s="8">
        <v>200</v>
      </c>
      <c r="F70" s="8">
        <v>80</v>
      </c>
      <c r="G70" s="8">
        <v>20</v>
      </c>
      <c r="H70" s="8">
        <v>20</v>
      </c>
      <c r="I70" s="8">
        <v>38</v>
      </c>
      <c r="J70" s="8"/>
      <c r="K70" s="8">
        <v>2</v>
      </c>
      <c r="L70" s="8">
        <v>120</v>
      </c>
      <c r="M70" s="10" t="s">
        <v>98</v>
      </c>
      <c r="N70" s="10" t="s">
        <v>99</v>
      </c>
      <c r="O70" s="108"/>
    </row>
    <row r="71" spans="1:15" ht="15.75" customHeight="1" thickBot="1" x14ac:dyDescent="0.3">
      <c r="A71" s="112">
        <v>43</v>
      </c>
      <c r="B71" s="170" t="s">
        <v>115</v>
      </c>
      <c r="C71" s="114">
        <v>3</v>
      </c>
      <c r="D71" s="37" t="s">
        <v>80</v>
      </c>
      <c r="E71" s="9">
        <v>75</v>
      </c>
      <c r="F71" s="8">
        <v>33</v>
      </c>
      <c r="G71" s="167">
        <v>15</v>
      </c>
      <c r="H71" s="8">
        <v>15</v>
      </c>
      <c r="I71" s="8"/>
      <c r="J71" s="8">
        <v>1</v>
      </c>
      <c r="K71" s="8">
        <v>2</v>
      </c>
      <c r="L71" s="8">
        <v>42</v>
      </c>
      <c r="M71" s="37" t="s">
        <v>116</v>
      </c>
      <c r="N71" s="37" t="s">
        <v>256</v>
      </c>
      <c r="O71" s="108"/>
    </row>
    <row r="72" spans="1:15" ht="15.75" thickBot="1" x14ac:dyDescent="0.3">
      <c r="A72" s="112">
        <v>44</v>
      </c>
      <c r="B72" s="47" t="s">
        <v>117</v>
      </c>
      <c r="C72" s="13">
        <v>3</v>
      </c>
      <c r="D72" s="16" t="s">
        <v>104</v>
      </c>
      <c r="E72" s="18">
        <v>75</v>
      </c>
      <c r="F72" s="18">
        <v>32</v>
      </c>
      <c r="G72" s="48">
        <v>15</v>
      </c>
      <c r="H72" s="18">
        <v>15</v>
      </c>
      <c r="I72" s="18"/>
      <c r="J72" s="18"/>
      <c r="K72" s="18">
        <v>2</v>
      </c>
      <c r="L72" s="18">
        <v>43</v>
      </c>
      <c r="M72" s="41" t="s">
        <v>118</v>
      </c>
      <c r="N72" s="41" t="s">
        <v>85</v>
      </c>
      <c r="O72" s="108"/>
    </row>
    <row r="73" spans="1:15" ht="15.75" thickBot="1" x14ac:dyDescent="0.3">
      <c r="A73" s="127" t="s">
        <v>119</v>
      </c>
      <c r="B73" s="128" t="s">
        <v>16</v>
      </c>
      <c r="C73" s="128">
        <f>SUM(C74:C80)</f>
        <v>30</v>
      </c>
      <c r="D73" s="129"/>
      <c r="E73" s="128">
        <v>750</v>
      </c>
      <c r="F73" s="174"/>
      <c r="G73" s="129"/>
      <c r="H73" s="129"/>
      <c r="I73" s="129"/>
      <c r="J73" s="129"/>
      <c r="K73" s="129"/>
      <c r="L73" s="129"/>
      <c r="M73" s="131"/>
      <c r="N73" s="131"/>
      <c r="O73" s="108"/>
    </row>
    <row r="74" spans="1:15" ht="48" customHeight="1" thickBot="1" x14ac:dyDescent="0.3">
      <c r="A74" s="112">
        <v>45</v>
      </c>
      <c r="B74" s="175" t="s">
        <v>245</v>
      </c>
      <c r="C74" s="114">
        <v>8</v>
      </c>
      <c r="D74" s="196" t="s">
        <v>291</v>
      </c>
      <c r="E74" s="14">
        <v>200</v>
      </c>
      <c r="F74" s="14">
        <v>90</v>
      </c>
      <c r="G74" s="14">
        <v>22</v>
      </c>
      <c r="H74" s="14">
        <v>22</v>
      </c>
      <c r="I74" s="14">
        <v>40</v>
      </c>
      <c r="J74" s="14">
        <v>4</v>
      </c>
      <c r="K74" s="14">
        <v>2</v>
      </c>
      <c r="L74" s="14">
        <v>110</v>
      </c>
      <c r="M74" s="29" t="s">
        <v>120</v>
      </c>
      <c r="N74" s="16" t="s">
        <v>275</v>
      </c>
      <c r="O74" s="108"/>
    </row>
    <row r="75" spans="1:15" ht="15.75" customHeight="1" x14ac:dyDescent="0.25">
      <c r="A75" s="225">
        <v>46</v>
      </c>
      <c r="B75" s="281" t="s">
        <v>121</v>
      </c>
      <c r="C75" s="268">
        <v>7</v>
      </c>
      <c r="D75" s="136" t="s">
        <v>70</v>
      </c>
      <c r="E75" s="282">
        <v>175</v>
      </c>
      <c r="F75" s="282">
        <v>61</v>
      </c>
      <c r="G75" s="282">
        <v>20</v>
      </c>
      <c r="H75" s="282">
        <v>20</v>
      </c>
      <c r="I75" s="282">
        <v>19</v>
      </c>
      <c r="J75" s="282"/>
      <c r="K75" s="282">
        <v>2</v>
      </c>
      <c r="L75" s="282">
        <v>114</v>
      </c>
      <c r="M75" s="252"/>
      <c r="N75" s="227" t="s">
        <v>276</v>
      </c>
      <c r="O75" s="108"/>
    </row>
    <row r="76" spans="1:15" ht="45.75" thickBot="1" x14ac:dyDescent="0.3">
      <c r="A76" s="226"/>
      <c r="B76" s="267"/>
      <c r="C76" s="230"/>
      <c r="D76" s="10" t="s">
        <v>291</v>
      </c>
      <c r="E76" s="230"/>
      <c r="F76" s="230"/>
      <c r="G76" s="230"/>
      <c r="H76" s="230"/>
      <c r="I76" s="230"/>
      <c r="J76" s="230"/>
      <c r="K76" s="230"/>
      <c r="L76" s="230"/>
      <c r="M76" s="230"/>
      <c r="N76" s="261"/>
      <c r="O76" s="108"/>
    </row>
    <row r="77" spans="1:15" ht="60.75" thickBot="1" x14ac:dyDescent="0.3">
      <c r="A77" s="112">
        <v>47</v>
      </c>
      <c r="B77" s="170" t="s">
        <v>122</v>
      </c>
      <c r="C77" s="52">
        <v>4</v>
      </c>
      <c r="D77" s="37" t="s">
        <v>292</v>
      </c>
      <c r="E77" s="9">
        <v>100</v>
      </c>
      <c r="F77" s="49">
        <v>46</v>
      </c>
      <c r="G77" s="49">
        <v>16</v>
      </c>
      <c r="H77" s="49">
        <v>14</v>
      </c>
      <c r="I77" s="49">
        <v>14</v>
      </c>
      <c r="J77" s="49"/>
      <c r="K77" s="49">
        <v>2</v>
      </c>
      <c r="L77" s="49">
        <v>54</v>
      </c>
      <c r="M77" s="43" t="s">
        <v>123</v>
      </c>
      <c r="N77" s="45" t="s">
        <v>124</v>
      </c>
      <c r="O77" s="108"/>
    </row>
    <row r="78" spans="1:15" ht="15.75" thickBot="1" x14ac:dyDescent="0.3">
      <c r="A78" s="112">
        <v>48</v>
      </c>
      <c r="B78" s="164" t="s">
        <v>125</v>
      </c>
      <c r="C78" s="114">
        <v>3</v>
      </c>
      <c r="D78" s="10" t="s">
        <v>126</v>
      </c>
      <c r="E78" s="8">
        <v>75</v>
      </c>
      <c r="F78" s="8">
        <v>31</v>
      </c>
      <c r="G78" s="167">
        <v>7</v>
      </c>
      <c r="H78" s="8">
        <v>9</v>
      </c>
      <c r="I78" s="8">
        <v>10</v>
      </c>
      <c r="J78" s="8">
        <v>2</v>
      </c>
      <c r="K78" s="8">
        <v>3</v>
      </c>
      <c r="L78" s="8">
        <v>44</v>
      </c>
      <c r="M78" s="50"/>
      <c r="N78" s="51" t="s">
        <v>277</v>
      </c>
      <c r="O78" s="108"/>
    </row>
    <row r="79" spans="1:15" ht="30.75" thickBot="1" x14ac:dyDescent="0.3">
      <c r="A79" s="112">
        <v>49</v>
      </c>
      <c r="B79" s="77" t="s">
        <v>127</v>
      </c>
      <c r="C79" s="78">
        <v>4</v>
      </c>
      <c r="D79" s="97" t="s">
        <v>239</v>
      </c>
      <c r="E79" s="18">
        <v>100</v>
      </c>
      <c r="F79" s="18">
        <v>41</v>
      </c>
      <c r="G79" s="48">
        <v>10</v>
      </c>
      <c r="H79" s="18">
        <v>11</v>
      </c>
      <c r="I79" s="18">
        <v>18</v>
      </c>
      <c r="J79" s="18"/>
      <c r="K79" s="18">
        <v>2</v>
      </c>
      <c r="L79" s="18">
        <v>59</v>
      </c>
      <c r="M79" s="43"/>
      <c r="N79" s="10" t="s">
        <v>128</v>
      </c>
      <c r="O79" s="108"/>
    </row>
    <row r="80" spans="1:15" ht="15.75" customHeight="1" thickBot="1" x14ac:dyDescent="0.3">
      <c r="A80" s="115">
        <v>50</v>
      </c>
      <c r="B80" s="122" t="s">
        <v>34</v>
      </c>
      <c r="C80" s="116">
        <v>4</v>
      </c>
      <c r="D80" s="117"/>
      <c r="E80" s="116">
        <v>100</v>
      </c>
      <c r="F80" s="117"/>
      <c r="G80" s="117"/>
      <c r="H80" s="117"/>
      <c r="I80" s="117"/>
      <c r="J80" s="117"/>
      <c r="K80" s="117"/>
      <c r="L80" s="117"/>
      <c r="M80" s="176"/>
      <c r="N80" s="176"/>
      <c r="O80" s="108"/>
    </row>
    <row r="81" spans="1:15" ht="48.75" customHeight="1" thickBot="1" x14ac:dyDescent="0.3">
      <c r="A81" s="184" t="s">
        <v>213</v>
      </c>
      <c r="B81" s="20" t="s">
        <v>216</v>
      </c>
      <c r="C81" s="52">
        <v>4</v>
      </c>
      <c r="D81" s="37" t="s">
        <v>291</v>
      </c>
      <c r="E81" s="9">
        <v>100</v>
      </c>
      <c r="F81" s="9">
        <v>46</v>
      </c>
      <c r="G81" s="53">
        <v>15</v>
      </c>
      <c r="H81" s="9">
        <v>30</v>
      </c>
      <c r="I81" s="9"/>
      <c r="J81" s="9"/>
      <c r="K81" s="9">
        <v>1</v>
      </c>
      <c r="L81" s="9">
        <v>54</v>
      </c>
      <c r="M81" s="37"/>
      <c r="N81" s="10" t="s">
        <v>215</v>
      </c>
      <c r="O81" s="108"/>
    </row>
    <row r="82" spans="1:15" ht="30.75" thickBot="1" x14ac:dyDescent="0.3">
      <c r="A82" s="112" t="s">
        <v>214</v>
      </c>
      <c r="B82" s="170" t="s">
        <v>129</v>
      </c>
      <c r="C82" s="52">
        <v>4</v>
      </c>
      <c r="D82" s="10" t="s">
        <v>130</v>
      </c>
      <c r="E82" s="8">
        <v>100</v>
      </c>
      <c r="F82" s="8">
        <v>40</v>
      </c>
      <c r="G82" s="167">
        <v>15</v>
      </c>
      <c r="H82" s="8">
        <v>20</v>
      </c>
      <c r="I82" s="8"/>
      <c r="J82" s="8">
        <v>3</v>
      </c>
      <c r="K82" s="8">
        <v>2</v>
      </c>
      <c r="L82" s="8">
        <v>60</v>
      </c>
      <c r="M82" s="10" t="s">
        <v>131</v>
      </c>
      <c r="N82" s="10"/>
      <c r="O82" s="108"/>
    </row>
    <row r="83" spans="1:15" ht="15.75" customHeight="1" thickBot="1" x14ac:dyDescent="0.3">
      <c r="A83" s="127" t="s">
        <v>132</v>
      </c>
      <c r="B83" s="128" t="s">
        <v>16</v>
      </c>
      <c r="C83" s="156">
        <f>SUM(C84:C90)</f>
        <v>30</v>
      </c>
      <c r="D83" s="129"/>
      <c r="E83" s="177">
        <v>750</v>
      </c>
      <c r="F83" s="128"/>
      <c r="G83" s="129"/>
      <c r="H83" s="129"/>
      <c r="I83" s="129"/>
      <c r="J83" s="129"/>
      <c r="K83" s="129"/>
      <c r="L83" s="129"/>
      <c r="M83" s="131"/>
      <c r="N83" s="131"/>
      <c r="O83" s="108"/>
    </row>
    <row r="84" spans="1:15" ht="30.75" thickBot="1" x14ac:dyDescent="0.3">
      <c r="A84" s="112">
        <v>51</v>
      </c>
      <c r="B84" s="68" t="s">
        <v>133</v>
      </c>
      <c r="C84" s="114">
        <v>10</v>
      </c>
      <c r="D84" s="10" t="s">
        <v>134</v>
      </c>
      <c r="E84" s="54">
        <v>250</v>
      </c>
      <c r="F84" s="54">
        <v>112</v>
      </c>
      <c r="G84" s="54">
        <v>23</v>
      </c>
      <c r="H84" s="54">
        <v>24</v>
      </c>
      <c r="I84" s="54">
        <v>62</v>
      </c>
      <c r="J84" s="54"/>
      <c r="K84" s="54">
        <v>3</v>
      </c>
      <c r="L84" s="54">
        <v>138</v>
      </c>
      <c r="M84" s="10"/>
      <c r="N84" s="51" t="s">
        <v>135</v>
      </c>
      <c r="O84" s="108"/>
    </row>
    <row r="85" spans="1:15" ht="15.75" thickBot="1" x14ac:dyDescent="0.3">
      <c r="A85" s="112">
        <v>52</v>
      </c>
      <c r="B85" s="20" t="s">
        <v>136</v>
      </c>
      <c r="C85" s="52">
        <v>4</v>
      </c>
      <c r="D85" s="10" t="s">
        <v>137</v>
      </c>
      <c r="E85" s="8">
        <v>100</v>
      </c>
      <c r="F85" s="8">
        <v>51</v>
      </c>
      <c r="G85" s="167">
        <v>12</v>
      </c>
      <c r="H85" s="8">
        <v>12</v>
      </c>
      <c r="I85" s="8">
        <v>24</v>
      </c>
      <c r="J85" s="8">
        <v>1</v>
      </c>
      <c r="K85" s="8">
        <v>2</v>
      </c>
      <c r="L85" s="8">
        <v>49</v>
      </c>
      <c r="M85" s="10"/>
      <c r="N85" s="98" t="s">
        <v>249</v>
      </c>
      <c r="O85" s="108"/>
    </row>
    <row r="86" spans="1:15" ht="16.5" customHeight="1" thickBot="1" x14ac:dyDescent="0.3">
      <c r="A86" s="112">
        <v>53</v>
      </c>
      <c r="B86" s="166" t="s">
        <v>138</v>
      </c>
      <c r="C86" s="52">
        <v>5</v>
      </c>
      <c r="D86" s="179" t="s">
        <v>139</v>
      </c>
      <c r="E86" s="8">
        <v>125</v>
      </c>
      <c r="F86" s="8">
        <v>65</v>
      </c>
      <c r="G86" s="8">
        <v>16</v>
      </c>
      <c r="H86" s="8">
        <v>16</v>
      </c>
      <c r="I86" s="8">
        <v>30</v>
      </c>
      <c r="J86" s="8">
        <v>1</v>
      </c>
      <c r="K86" s="8">
        <v>2</v>
      </c>
      <c r="L86" s="8">
        <v>60</v>
      </c>
      <c r="M86" s="10" t="s">
        <v>140</v>
      </c>
      <c r="N86" s="10"/>
      <c r="O86" s="108"/>
    </row>
    <row r="87" spans="1:15" ht="15.75" thickBot="1" x14ac:dyDescent="0.3">
      <c r="A87" s="113">
        <v>54</v>
      </c>
      <c r="B87" s="36" t="s">
        <v>141</v>
      </c>
      <c r="C87" s="52">
        <v>3</v>
      </c>
      <c r="D87" s="37" t="s">
        <v>139</v>
      </c>
      <c r="E87" s="9">
        <v>75</v>
      </c>
      <c r="F87" s="9">
        <v>38</v>
      </c>
      <c r="G87" s="53">
        <v>12</v>
      </c>
      <c r="H87" s="9">
        <v>12</v>
      </c>
      <c r="I87" s="9">
        <v>11</v>
      </c>
      <c r="J87" s="9">
        <v>1</v>
      </c>
      <c r="K87" s="9">
        <v>2</v>
      </c>
      <c r="L87" s="9">
        <v>37</v>
      </c>
      <c r="M87" s="37"/>
      <c r="N87" s="37" t="s">
        <v>278</v>
      </c>
      <c r="O87" s="108"/>
    </row>
    <row r="88" spans="1:15" ht="30" customHeight="1" thickBot="1" x14ac:dyDescent="0.3">
      <c r="A88" s="112">
        <v>55</v>
      </c>
      <c r="B88" s="81" t="s">
        <v>142</v>
      </c>
      <c r="C88" s="13">
        <v>3</v>
      </c>
      <c r="D88" s="198" t="s">
        <v>293</v>
      </c>
      <c r="E88" s="18">
        <v>75</v>
      </c>
      <c r="F88" s="18">
        <v>37</v>
      </c>
      <c r="G88" s="48">
        <v>9</v>
      </c>
      <c r="H88" s="18">
        <v>10</v>
      </c>
      <c r="I88" s="18">
        <v>16</v>
      </c>
      <c r="J88" s="18"/>
      <c r="K88" s="18">
        <v>2</v>
      </c>
      <c r="L88" s="18">
        <v>38</v>
      </c>
      <c r="M88" s="45"/>
      <c r="N88" s="45" t="s">
        <v>143</v>
      </c>
      <c r="O88" s="108"/>
    </row>
    <row r="89" spans="1:15" ht="30" customHeight="1" thickBot="1" x14ac:dyDescent="0.3">
      <c r="A89" s="112">
        <v>56</v>
      </c>
      <c r="B89" s="56" t="s">
        <v>144</v>
      </c>
      <c r="C89" s="13">
        <v>3</v>
      </c>
      <c r="D89" s="43" t="s">
        <v>294</v>
      </c>
      <c r="E89" s="18">
        <v>75</v>
      </c>
      <c r="F89" s="57">
        <v>33</v>
      </c>
      <c r="G89" s="57">
        <v>10</v>
      </c>
      <c r="H89" s="57">
        <v>11</v>
      </c>
      <c r="I89" s="57">
        <v>10</v>
      </c>
      <c r="J89" s="57"/>
      <c r="K89" s="57">
        <v>2</v>
      </c>
      <c r="L89" s="57">
        <v>67</v>
      </c>
      <c r="M89" s="45"/>
      <c r="N89" s="45" t="s">
        <v>257</v>
      </c>
      <c r="O89" s="108"/>
    </row>
    <row r="90" spans="1:15" ht="15.75" customHeight="1" thickBot="1" x14ac:dyDescent="0.3">
      <c r="A90" s="115">
        <v>57</v>
      </c>
      <c r="B90" s="122" t="s">
        <v>34</v>
      </c>
      <c r="C90" s="116">
        <v>2</v>
      </c>
      <c r="D90" s="117"/>
      <c r="E90" s="116">
        <v>50</v>
      </c>
      <c r="F90" s="117"/>
      <c r="G90" s="117"/>
      <c r="H90" s="117"/>
      <c r="I90" s="117"/>
      <c r="J90" s="117"/>
      <c r="K90" s="117"/>
      <c r="L90" s="117"/>
      <c r="M90" s="176"/>
      <c r="N90" s="176"/>
      <c r="O90" s="108"/>
    </row>
    <row r="91" spans="1:15" ht="15.75" customHeight="1" thickBot="1" x14ac:dyDescent="0.3">
      <c r="A91" s="209" t="s">
        <v>145</v>
      </c>
      <c r="B91" s="58" t="s">
        <v>146</v>
      </c>
      <c r="C91" s="214">
        <v>2</v>
      </c>
      <c r="D91" s="45" t="s">
        <v>147</v>
      </c>
      <c r="E91" s="220">
        <v>50</v>
      </c>
      <c r="F91" s="220">
        <v>32</v>
      </c>
      <c r="G91" s="220">
        <v>14</v>
      </c>
      <c r="H91" s="220">
        <v>14</v>
      </c>
      <c r="I91" s="215"/>
      <c r="J91" s="220">
        <v>2</v>
      </c>
      <c r="K91" s="220">
        <v>2</v>
      </c>
      <c r="L91" s="220">
        <v>18</v>
      </c>
      <c r="M91" s="219" t="s">
        <v>148</v>
      </c>
      <c r="N91" s="211"/>
      <c r="O91" s="108"/>
    </row>
    <row r="92" spans="1:15" ht="15.75" customHeight="1" thickBot="1" x14ac:dyDescent="0.3">
      <c r="A92" s="113" t="s">
        <v>149</v>
      </c>
      <c r="B92" s="44" t="s">
        <v>150</v>
      </c>
      <c r="C92" s="22">
        <v>2</v>
      </c>
      <c r="D92" s="45" t="s">
        <v>147</v>
      </c>
      <c r="E92" s="14">
        <v>50</v>
      </c>
      <c r="F92" s="14">
        <v>30</v>
      </c>
      <c r="G92" s="14">
        <v>14</v>
      </c>
      <c r="H92" s="14">
        <v>12</v>
      </c>
      <c r="I92" s="18"/>
      <c r="J92" s="14">
        <v>2</v>
      </c>
      <c r="K92" s="14">
        <v>2</v>
      </c>
      <c r="L92" s="14">
        <v>20</v>
      </c>
      <c r="M92" s="45" t="s">
        <v>151</v>
      </c>
      <c r="N92" s="16"/>
      <c r="O92" s="108"/>
    </row>
    <row r="93" spans="1:15" ht="15.75" customHeight="1" thickBot="1" x14ac:dyDescent="0.3">
      <c r="A93" s="127" t="s">
        <v>152</v>
      </c>
      <c r="B93" s="128" t="s">
        <v>16</v>
      </c>
      <c r="C93" s="156">
        <f>SUM(C94:C101)</f>
        <v>30</v>
      </c>
      <c r="D93" s="129"/>
      <c r="E93" s="177">
        <f>SUM(E94:E101)</f>
        <v>750</v>
      </c>
      <c r="F93" s="174"/>
      <c r="G93" s="129"/>
      <c r="H93" s="129"/>
      <c r="I93" s="129"/>
      <c r="J93" s="129"/>
      <c r="K93" s="129"/>
      <c r="L93" s="129"/>
      <c r="M93" s="178"/>
      <c r="N93" s="131"/>
      <c r="O93" s="108"/>
    </row>
    <row r="94" spans="1:15" ht="30.75" thickBot="1" x14ac:dyDescent="0.3">
      <c r="A94" s="113">
        <v>58</v>
      </c>
      <c r="B94" s="56" t="s">
        <v>153</v>
      </c>
      <c r="C94" s="13">
        <v>6</v>
      </c>
      <c r="D94" s="43" t="s">
        <v>154</v>
      </c>
      <c r="E94" s="18">
        <v>150</v>
      </c>
      <c r="F94" s="18">
        <v>74</v>
      </c>
      <c r="G94" s="48">
        <v>18</v>
      </c>
      <c r="H94" s="18">
        <v>18</v>
      </c>
      <c r="I94" s="18">
        <v>35</v>
      </c>
      <c r="J94" s="18">
        <v>1</v>
      </c>
      <c r="K94" s="18">
        <v>2</v>
      </c>
      <c r="L94" s="18">
        <v>76</v>
      </c>
      <c r="M94" s="45"/>
      <c r="N94" s="29" t="s">
        <v>155</v>
      </c>
      <c r="O94" s="108"/>
    </row>
    <row r="95" spans="1:15" ht="15.75" customHeight="1" thickBot="1" x14ac:dyDescent="0.3">
      <c r="A95" s="112">
        <v>59</v>
      </c>
      <c r="B95" s="36" t="s">
        <v>156</v>
      </c>
      <c r="C95" s="52">
        <v>4</v>
      </c>
      <c r="D95" s="37" t="s">
        <v>114</v>
      </c>
      <c r="E95" s="18">
        <v>100</v>
      </c>
      <c r="F95" s="18">
        <v>42</v>
      </c>
      <c r="G95" s="48">
        <v>10</v>
      </c>
      <c r="H95" s="18">
        <v>12</v>
      </c>
      <c r="I95" s="18">
        <v>16</v>
      </c>
      <c r="J95" s="18">
        <v>2</v>
      </c>
      <c r="K95" s="18">
        <v>2</v>
      </c>
      <c r="L95" s="18">
        <v>58</v>
      </c>
      <c r="M95" s="37"/>
      <c r="N95" s="37" t="s">
        <v>157</v>
      </c>
      <c r="O95" s="108"/>
    </row>
    <row r="96" spans="1:15" ht="30.75" thickBot="1" x14ac:dyDescent="0.3">
      <c r="A96" s="113">
        <v>60</v>
      </c>
      <c r="B96" s="56" t="s">
        <v>158</v>
      </c>
      <c r="C96" s="13">
        <v>5</v>
      </c>
      <c r="D96" s="43" t="s">
        <v>248</v>
      </c>
      <c r="E96" s="18">
        <v>125</v>
      </c>
      <c r="F96" s="18">
        <v>62</v>
      </c>
      <c r="G96" s="48">
        <v>16</v>
      </c>
      <c r="H96" s="18">
        <v>14</v>
      </c>
      <c r="I96" s="18">
        <v>28</v>
      </c>
      <c r="J96" s="18">
        <v>2</v>
      </c>
      <c r="K96" s="18">
        <v>2</v>
      </c>
      <c r="L96" s="18">
        <v>63</v>
      </c>
      <c r="M96" s="45" t="s">
        <v>159</v>
      </c>
      <c r="N96" s="45"/>
      <c r="O96" s="108"/>
    </row>
    <row r="97" spans="1:15" ht="30.75" thickBot="1" x14ac:dyDescent="0.3">
      <c r="A97" s="112">
        <v>61</v>
      </c>
      <c r="B97" s="56" t="s">
        <v>160</v>
      </c>
      <c r="C97" s="13">
        <v>4</v>
      </c>
      <c r="D97" s="43" t="s">
        <v>219</v>
      </c>
      <c r="E97" s="18">
        <v>100</v>
      </c>
      <c r="F97" s="18">
        <v>50</v>
      </c>
      <c r="G97" s="48">
        <v>13</v>
      </c>
      <c r="H97" s="18">
        <v>12</v>
      </c>
      <c r="I97" s="18">
        <v>21</v>
      </c>
      <c r="J97" s="18">
        <v>2</v>
      </c>
      <c r="K97" s="18">
        <v>2</v>
      </c>
      <c r="L97" s="18">
        <v>50</v>
      </c>
      <c r="M97" s="45"/>
      <c r="N97" s="45" t="s">
        <v>161</v>
      </c>
      <c r="O97" s="108"/>
    </row>
    <row r="98" spans="1:15" ht="15.75" customHeight="1" thickBot="1" x14ac:dyDescent="0.3">
      <c r="A98" s="113">
        <v>62</v>
      </c>
      <c r="B98" s="68" t="s">
        <v>162</v>
      </c>
      <c r="C98" s="52">
        <v>2</v>
      </c>
      <c r="D98" s="10" t="s">
        <v>137</v>
      </c>
      <c r="E98" s="8">
        <v>50</v>
      </c>
      <c r="F98" s="8">
        <v>24</v>
      </c>
      <c r="G98" s="167">
        <v>5</v>
      </c>
      <c r="H98" s="8">
        <v>7</v>
      </c>
      <c r="I98" s="8">
        <v>8</v>
      </c>
      <c r="J98" s="8">
        <v>2</v>
      </c>
      <c r="K98" s="8">
        <v>2</v>
      </c>
      <c r="L98" s="8">
        <v>26</v>
      </c>
      <c r="M98" s="37"/>
      <c r="N98" s="10" t="s">
        <v>220</v>
      </c>
      <c r="O98" s="108"/>
    </row>
    <row r="99" spans="1:15" ht="30.75" thickBot="1" x14ac:dyDescent="0.3">
      <c r="A99" s="112">
        <v>63</v>
      </c>
      <c r="B99" s="56" t="s">
        <v>163</v>
      </c>
      <c r="C99" s="13">
        <v>4</v>
      </c>
      <c r="D99" s="45" t="s">
        <v>298</v>
      </c>
      <c r="E99" s="18">
        <v>100</v>
      </c>
      <c r="F99" s="14">
        <v>58</v>
      </c>
      <c r="G99" s="59">
        <v>14</v>
      </c>
      <c r="H99" s="59">
        <v>15</v>
      </c>
      <c r="I99" s="59">
        <v>26</v>
      </c>
      <c r="J99" s="59">
        <v>1</v>
      </c>
      <c r="K99" s="59">
        <v>2</v>
      </c>
      <c r="L99" s="59">
        <v>42</v>
      </c>
      <c r="M99" s="16"/>
      <c r="N99" s="46" t="s">
        <v>155</v>
      </c>
      <c r="O99" s="108"/>
    </row>
    <row r="100" spans="1:15" ht="15.75" customHeight="1" thickBot="1" x14ac:dyDescent="0.3">
      <c r="A100" s="113">
        <v>64</v>
      </c>
      <c r="B100" s="36" t="s">
        <v>164</v>
      </c>
      <c r="C100" s="52">
        <v>3</v>
      </c>
      <c r="D100" s="37" t="s">
        <v>114</v>
      </c>
      <c r="E100" s="9">
        <v>75</v>
      </c>
      <c r="F100" s="9">
        <v>37</v>
      </c>
      <c r="G100" s="53">
        <v>9</v>
      </c>
      <c r="H100" s="9">
        <v>11</v>
      </c>
      <c r="I100" s="9">
        <v>14</v>
      </c>
      <c r="J100" s="9">
        <v>1</v>
      </c>
      <c r="K100" s="9">
        <v>2</v>
      </c>
      <c r="L100" s="9">
        <v>38</v>
      </c>
      <c r="M100" s="50"/>
      <c r="N100" s="10" t="s">
        <v>165</v>
      </c>
      <c r="O100" s="108"/>
    </row>
    <row r="101" spans="1:15" ht="15.75" customHeight="1" thickBot="1" x14ac:dyDescent="0.3">
      <c r="A101" s="115">
        <v>65</v>
      </c>
      <c r="B101" s="122" t="s">
        <v>34</v>
      </c>
      <c r="C101" s="116">
        <v>2</v>
      </c>
      <c r="D101" s="117"/>
      <c r="E101" s="116">
        <v>50</v>
      </c>
      <c r="F101" s="117"/>
      <c r="G101" s="117"/>
      <c r="H101" s="117"/>
      <c r="I101" s="117"/>
      <c r="J101" s="117"/>
      <c r="K101" s="117"/>
      <c r="L101" s="117"/>
      <c r="M101" s="176"/>
      <c r="N101" s="176"/>
      <c r="O101" s="108"/>
    </row>
    <row r="102" spans="1:15" ht="16.5" customHeight="1" thickBot="1" x14ac:dyDescent="0.3">
      <c r="A102" s="112" t="s">
        <v>166</v>
      </c>
      <c r="B102" s="17" t="s">
        <v>167</v>
      </c>
      <c r="C102" s="114">
        <v>2</v>
      </c>
      <c r="D102" s="10" t="s">
        <v>133</v>
      </c>
      <c r="E102" s="8">
        <v>50</v>
      </c>
      <c r="F102" s="8">
        <v>24</v>
      </c>
      <c r="G102" s="8">
        <v>5</v>
      </c>
      <c r="H102" s="8">
        <v>9</v>
      </c>
      <c r="I102" s="8">
        <v>7</v>
      </c>
      <c r="J102" s="8">
        <v>1</v>
      </c>
      <c r="K102" s="8">
        <v>2</v>
      </c>
      <c r="L102" s="8">
        <v>26</v>
      </c>
      <c r="M102" s="37"/>
      <c r="N102" s="179" t="s">
        <v>168</v>
      </c>
      <c r="O102" s="108"/>
    </row>
    <row r="103" spans="1:15" ht="15.75" thickBot="1" x14ac:dyDescent="0.3">
      <c r="A103" s="112" t="s">
        <v>169</v>
      </c>
      <c r="B103" s="17" t="s">
        <v>170</v>
      </c>
      <c r="C103" s="114">
        <v>2</v>
      </c>
      <c r="D103" s="10" t="s">
        <v>244</v>
      </c>
      <c r="E103" s="8">
        <v>50</v>
      </c>
      <c r="F103" s="8">
        <v>29</v>
      </c>
      <c r="G103" s="8">
        <v>10</v>
      </c>
      <c r="H103" s="8">
        <v>9</v>
      </c>
      <c r="I103" s="8">
        <v>7</v>
      </c>
      <c r="J103" s="8">
        <v>1</v>
      </c>
      <c r="K103" s="8">
        <v>2</v>
      </c>
      <c r="L103" s="8">
        <v>21</v>
      </c>
      <c r="M103" s="98" t="s">
        <v>279</v>
      </c>
      <c r="N103" s="179"/>
      <c r="O103" s="108"/>
    </row>
    <row r="104" spans="1:15" ht="30.75" thickBot="1" x14ac:dyDescent="0.3">
      <c r="A104" s="112" t="s">
        <v>171</v>
      </c>
      <c r="B104" s="17" t="s">
        <v>172</v>
      </c>
      <c r="C104" s="114">
        <v>2</v>
      </c>
      <c r="D104" s="10" t="s">
        <v>114</v>
      </c>
      <c r="E104" s="8">
        <v>50</v>
      </c>
      <c r="F104" s="8">
        <v>22</v>
      </c>
      <c r="G104" s="8">
        <v>5</v>
      </c>
      <c r="H104" s="8">
        <v>9</v>
      </c>
      <c r="I104" s="8">
        <v>5</v>
      </c>
      <c r="J104" s="8">
        <v>1</v>
      </c>
      <c r="K104" s="8">
        <v>2</v>
      </c>
      <c r="L104" s="8">
        <v>28</v>
      </c>
      <c r="M104" s="37" t="s">
        <v>252</v>
      </c>
      <c r="N104" s="60"/>
      <c r="O104" s="108"/>
    </row>
    <row r="105" spans="1:15" ht="15.75" customHeight="1" thickBot="1" x14ac:dyDescent="0.3">
      <c r="A105" s="112" t="s">
        <v>166</v>
      </c>
      <c r="B105" s="20" t="s">
        <v>173</v>
      </c>
      <c r="C105" s="52">
        <v>2</v>
      </c>
      <c r="D105" s="37" t="s">
        <v>139</v>
      </c>
      <c r="E105" s="9">
        <v>50</v>
      </c>
      <c r="F105" s="9">
        <v>29</v>
      </c>
      <c r="G105" s="9">
        <v>6</v>
      </c>
      <c r="H105" s="9">
        <v>8</v>
      </c>
      <c r="I105" s="9">
        <v>10</v>
      </c>
      <c r="J105" s="9">
        <v>2</v>
      </c>
      <c r="K105" s="9">
        <v>3</v>
      </c>
      <c r="L105" s="9">
        <v>21</v>
      </c>
      <c r="M105" s="37"/>
      <c r="N105" s="60" t="s">
        <v>174</v>
      </c>
      <c r="O105" s="108"/>
    </row>
    <row r="106" spans="1:15" ht="15.75" customHeight="1" thickBot="1" x14ac:dyDescent="0.3">
      <c r="A106" s="112" t="s">
        <v>169</v>
      </c>
      <c r="B106" s="36" t="s">
        <v>217</v>
      </c>
      <c r="C106" s="52">
        <v>2</v>
      </c>
      <c r="D106" s="37" t="s">
        <v>121</v>
      </c>
      <c r="E106" s="9">
        <v>50</v>
      </c>
      <c r="F106" s="9">
        <v>27</v>
      </c>
      <c r="G106" s="9">
        <v>12</v>
      </c>
      <c r="H106" s="9">
        <v>12</v>
      </c>
      <c r="I106" s="9"/>
      <c r="J106" s="9">
        <v>2</v>
      </c>
      <c r="K106" s="9">
        <v>1</v>
      </c>
      <c r="L106" s="9">
        <v>23</v>
      </c>
      <c r="M106" s="37"/>
      <c r="N106" s="60" t="s">
        <v>218</v>
      </c>
      <c r="O106" s="108"/>
    </row>
    <row r="107" spans="1:15" ht="15.75" customHeight="1" thickBot="1" x14ac:dyDescent="0.3">
      <c r="A107" s="112" t="s">
        <v>171</v>
      </c>
      <c r="B107" s="20" t="s">
        <v>175</v>
      </c>
      <c r="C107" s="52">
        <v>2</v>
      </c>
      <c r="D107" s="10" t="s">
        <v>244</v>
      </c>
      <c r="E107" s="9">
        <v>50</v>
      </c>
      <c r="F107" s="8">
        <v>31</v>
      </c>
      <c r="G107" s="8">
        <v>14</v>
      </c>
      <c r="H107" s="8">
        <v>12</v>
      </c>
      <c r="I107" s="8"/>
      <c r="J107" s="8">
        <v>3</v>
      </c>
      <c r="K107" s="8">
        <v>2</v>
      </c>
      <c r="L107" s="8">
        <v>44</v>
      </c>
      <c r="M107" s="10"/>
      <c r="N107" s="179" t="s">
        <v>176</v>
      </c>
      <c r="O107" s="108"/>
    </row>
    <row r="108" spans="1:15" ht="15.75" customHeight="1" thickBot="1" x14ac:dyDescent="0.3">
      <c r="A108" s="127" t="s">
        <v>177</v>
      </c>
      <c r="B108" s="128" t="s">
        <v>16</v>
      </c>
      <c r="C108" s="128">
        <v>30</v>
      </c>
      <c r="D108" s="129"/>
      <c r="E108" s="128">
        <v>750</v>
      </c>
      <c r="F108" s="174"/>
      <c r="G108" s="174"/>
      <c r="H108" s="174"/>
      <c r="I108" s="174"/>
      <c r="J108" s="174"/>
      <c r="K108" s="174"/>
      <c r="L108" s="174"/>
      <c r="M108" s="131"/>
      <c r="N108" s="131"/>
      <c r="O108" s="108"/>
    </row>
    <row r="109" spans="1:15" ht="65.25" customHeight="1" thickBot="1" x14ac:dyDescent="0.3">
      <c r="A109" s="112">
        <v>66</v>
      </c>
      <c r="B109" s="170" t="s">
        <v>178</v>
      </c>
      <c r="C109" s="52">
        <v>20</v>
      </c>
      <c r="D109" s="37" t="s">
        <v>240</v>
      </c>
      <c r="E109" s="8">
        <v>500</v>
      </c>
      <c r="F109" s="9">
        <v>321</v>
      </c>
      <c r="G109" s="9"/>
      <c r="H109" s="9"/>
      <c r="I109" s="9">
        <v>320</v>
      </c>
      <c r="J109" s="9"/>
      <c r="K109" s="9">
        <v>1</v>
      </c>
      <c r="L109" s="9">
        <v>179</v>
      </c>
      <c r="M109" s="37" t="s">
        <v>241</v>
      </c>
      <c r="N109" s="10"/>
      <c r="O109" s="108"/>
    </row>
    <row r="110" spans="1:15" ht="60.75" thickBot="1" x14ac:dyDescent="0.3">
      <c r="A110" s="112">
        <v>67</v>
      </c>
      <c r="B110" s="20" t="s">
        <v>179</v>
      </c>
      <c r="C110" s="52">
        <v>3</v>
      </c>
      <c r="D110" s="37" t="s">
        <v>295</v>
      </c>
      <c r="E110" s="8">
        <v>100</v>
      </c>
      <c r="F110" s="9">
        <v>41</v>
      </c>
      <c r="G110" s="9">
        <v>13</v>
      </c>
      <c r="H110" s="9">
        <v>14</v>
      </c>
      <c r="I110" s="9">
        <v>11</v>
      </c>
      <c r="J110" s="9">
        <v>1</v>
      </c>
      <c r="K110" s="9">
        <v>2</v>
      </c>
      <c r="L110" s="9">
        <v>34</v>
      </c>
      <c r="M110" s="10"/>
      <c r="N110" s="179" t="s">
        <v>180</v>
      </c>
      <c r="O110" s="108"/>
    </row>
    <row r="111" spans="1:15" ht="15.75" customHeight="1" thickBot="1" x14ac:dyDescent="0.3">
      <c r="A111" s="112">
        <v>68</v>
      </c>
      <c r="B111" s="17" t="s">
        <v>181</v>
      </c>
      <c r="C111" s="114">
        <v>3</v>
      </c>
      <c r="D111" s="10" t="s">
        <v>242</v>
      </c>
      <c r="E111" s="8">
        <v>75</v>
      </c>
      <c r="F111" s="8">
        <v>32</v>
      </c>
      <c r="G111" s="8">
        <v>20</v>
      </c>
      <c r="H111" s="8">
        <v>10</v>
      </c>
      <c r="I111" s="8"/>
      <c r="J111" s="8"/>
      <c r="K111" s="8">
        <v>2</v>
      </c>
      <c r="L111" s="8">
        <v>43</v>
      </c>
      <c r="M111" s="37"/>
      <c r="N111" s="60" t="s">
        <v>182</v>
      </c>
      <c r="O111" s="108"/>
    </row>
    <row r="112" spans="1:15" ht="15.75" customHeight="1" thickBot="1" x14ac:dyDescent="0.3">
      <c r="A112" s="168">
        <v>69</v>
      </c>
      <c r="B112" s="122" t="s">
        <v>34</v>
      </c>
      <c r="C112" s="116">
        <v>4</v>
      </c>
      <c r="D112" s="117"/>
      <c r="E112" s="116">
        <v>100</v>
      </c>
      <c r="F112" s="117"/>
      <c r="G112" s="117"/>
      <c r="H112" s="117"/>
      <c r="I112" s="117"/>
      <c r="J112" s="117"/>
      <c r="K112" s="117"/>
      <c r="L112" s="117"/>
      <c r="M112" s="176"/>
      <c r="N112" s="176"/>
      <c r="O112" s="108"/>
    </row>
    <row r="113" spans="1:15" ht="15.75" customHeight="1" thickBot="1" x14ac:dyDescent="0.3">
      <c r="A113" s="112" t="s">
        <v>183</v>
      </c>
      <c r="B113" s="68" t="s">
        <v>184</v>
      </c>
      <c r="C113" s="114">
        <v>2</v>
      </c>
      <c r="D113" s="10" t="s">
        <v>185</v>
      </c>
      <c r="E113" s="9">
        <v>50</v>
      </c>
      <c r="F113" s="8">
        <v>25</v>
      </c>
      <c r="G113" s="8">
        <v>7</v>
      </c>
      <c r="H113" s="8">
        <v>10</v>
      </c>
      <c r="I113" s="8">
        <v>5</v>
      </c>
      <c r="J113" s="8">
        <v>1</v>
      </c>
      <c r="K113" s="8">
        <v>2</v>
      </c>
      <c r="L113" s="8">
        <v>25</v>
      </c>
      <c r="M113" s="37"/>
      <c r="N113" s="179" t="s">
        <v>186</v>
      </c>
      <c r="O113" s="108"/>
    </row>
    <row r="114" spans="1:15" ht="15.75" customHeight="1" thickBot="1" x14ac:dyDescent="0.3">
      <c r="A114" s="126" t="s">
        <v>187</v>
      </c>
      <c r="B114" s="36" t="s">
        <v>188</v>
      </c>
      <c r="C114" s="52">
        <v>2</v>
      </c>
      <c r="D114" s="37" t="s">
        <v>250</v>
      </c>
      <c r="E114" s="9">
        <v>50</v>
      </c>
      <c r="F114" s="9">
        <v>25</v>
      </c>
      <c r="G114" s="9">
        <v>7</v>
      </c>
      <c r="H114" s="8">
        <v>15</v>
      </c>
      <c r="I114" s="8"/>
      <c r="J114" s="8">
        <v>1</v>
      </c>
      <c r="K114" s="8">
        <v>2</v>
      </c>
      <c r="L114" s="8">
        <v>25</v>
      </c>
      <c r="M114" s="37"/>
      <c r="N114" s="60" t="s">
        <v>189</v>
      </c>
      <c r="O114" s="108"/>
    </row>
    <row r="115" spans="1:15" ht="15.75" customHeight="1" thickBot="1" x14ac:dyDescent="0.3">
      <c r="A115" s="112" t="s">
        <v>190</v>
      </c>
      <c r="B115" s="68" t="s">
        <v>191</v>
      </c>
      <c r="C115" s="114">
        <v>2</v>
      </c>
      <c r="D115" s="10" t="s">
        <v>250</v>
      </c>
      <c r="E115" s="9">
        <v>50</v>
      </c>
      <c r="F115" s="8">
        <v>28</v>
      </c>
      <c r="G115" s="8">
        <v>6</v>
      </c>
      <c r="H115" s="8">
        <v>10</v>
      </c>
      <c r="I115" s="8">
        <v>9</v>
      </c>
      <c r="J115" s="8">
        <v>1</v>
      </c>
      <c r="K115" s="8">
        <v>2</v>
      </c>
      <c r="L115" s="8">
        <v>22</v>
      </c>
      <c r="M115" s="37" t="s">
        <v>249</v>
      </c>
      <c r="N115" s="60"/>
      <c r="O115" s="108"/>
    </row>
    <row r="116" spans="1:15" ht="15.75" thickBot="1" x14ac:dyDescent="0.3">
      <c r="A116" s="112" t="s">
        <v>192</v>
      </c>
      <c r="B116" s="68" t="s">
        <v>193</v>
      </c>
      <c r="C116" s="114">
        <v>2</v>
      </c>
      <c r="D116" s="98" t="s">
        <v>251</v>
      </c>
      <c r="E116" s="66">
        <v>50</v>
      </c>
      <c r="F116" s="66">
        <v>30</v>
      </c>
      <c r="G116" s="66">
        <v>7</v>
      </c>
      <c r="H116" s="66">
        <v>9</v>
      </c>
      <c r="I116" s="66">
        <v>10</v>
      </c>
      <c r="J116" s="66">
        <v>2</v>
      </c>
      <c r="K116" s="66">
        <v>2</v>
      </c>
      <c r="L116" s="66">
        <v>20</v>
      </c>
      <c r="M116" s="10"/>
      <c r="N116" s="179" t="s">
        <v>243</v>
      </c>
      <c r="O116" s="108"/>
    </row>
    <row r="117" spans="1:15" ht="15.75" customHeight="1" x14ac:dyDescent="0.25">
      <c r="A117" s="225" t="s">
        <v>194</v>
      </c>
      <c r="B117" s="266" t="s">
        <v>195</v>
      </c>
      <c r="C117" s="268">
        <v>2</v>
      </c>
      <c r="D117" s="165" t="s">
        <v>196</v>
      </c>
      <c r="E117" s="229">
        <v>50</v>
      </c>
      <c r="F117" s="229">
        <v>25</v>
      </c>
      <c r="G117" s="229">
        <v>5</v>
      </c>
      <c r="H117" s="229">
        <v>7</v>
      </c>
      <c r="I117" s="229">
        <v>8</v>
      </c>
      <c r="J117" s="229">
        <v>2</v>
      </c>
      <c r="K117" s="229">
        <v>3</v>
      </c>
      <c r="L117" s="229">
        <v>25</v>
      </c>
      <c r="M117" s="252" t="s">
        <v>120</v>
      </c>
      <c r="N117" s="260"/>
      <c r="O117" s="108"/>
    </row>
    <row r="118" spans="1:15" ht="15.75" customHeight="1" thickBot="1" x14ac:dyDescent="0.3">
      <c r="A118" s="226"/>
      <c r="B118" s="267"/>
      <c r="C118" s="230"/>
      <c r="D118" s="98" t="s">
        <v>139</v>
      </c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108"/>
    </row>
    <row r="119" spans="1:15" ht="15.75" customHeight="1" thickBot="1" x14ac:dyDescent="0.3">
      <c r="A119" s="127" t="s">
        <v>197</v>
      </c>
      <c r="B119" s="128" t="s">
        <v>16</v>
      </c>
      <c r="C119" s="128">
        <v>30</v>
      </c>
      <c r="D119" s="129"/>
      <c r="E119" s="128">
        <v>750</v>
      </c>
      <c r="F119" s="174"/>
      <c r="G119" s="129"/>
      <c r="H119" s="129"/>
      <c r="I119" s="129"/>
      <c r="J119" s="129"/>
      <c r="K119" s="129"/>
      <c r="L119" s="129"/>
      <c r="M119" s="178"/>
      <c r="N119" s="131"/>
      <c r="O119" s="108"/>
    </row>
    <row r="120" spans="1:15" ht="60.75" thickBot="1" x14ac:dyDescent="0.3">
      <c r="A120" s="112">
        <v>70</v>
      </c>
      <c r="B120" s="170" t="s">
        <v>198</v>
      </c>
      <c r="C120" s="52">
        <v>20</v>
      </c>
      <c r="D120" s="37" t="s">
        <v>247</v>
      </c>
      <c r="E120" s="8">
        <v>500</v>
      </c>
      <c r="F120" s="9">
        <v>321</v>
      </c>
      <c r="G120" s="9"/>
      <c r="H120" s="9"/>
      <c r="I120" s="9">
        <v>320</v>
      </c>
      <c r="J120" s="9"/>
      <c r="K120" s="9">
        <v>1</v>
      </c>
      <c r="L120" s="9">
        <v>179</v>
      </c>
      <c r="M120" s="37" t="s">
        <v>246</v>
      </c>
      <c r="N120" s="10"/>
      <c r="O120" s="108"/>
    </row>
    <row r="121" spans="1:15" ht="15.75" customHeight="1" x14ac:dyDescent="0.25">
      <c r="A121" s="276">
        <v>71</v>
      </c>
      <c r="B121" s="277" t="s">
        <v>199</v>
      </c>
      <c r="C121" s="278">
        <v>8</v>
      </c>
      <c r="D121" s="279" t="s">
        <v>181</v>
      </c>
      <c r="E121" s="269">
        <v>200</v>
      </c>
      <c r="F121" s="269">
        <v>33</v>
      </c>
      <c r="G121" s="269"/>
      <c r="H121" s="269">
        <v>30</v>
      </c>
      <c r="I121" s="269"/>
      <c r="J121" s="269"/>
      <c r="K121" s="269">
        <v>3</v>
      </c>
      <c r="L121" s="269">
        <v>167</v>
      </c>
      <c r="M121" s="271" t="s">
        <v>280</v>
      </c>
      <c r="N121" s="252"/>
      <c r="O121" s="108"/>
    </row>
    <row r="122" spans="1:15" ht="12.75" customHeight="1" thickBot="1" x14ac:dyDescent="0.3">
      <c r="A122" s="226"/>
      <c r="B122" s="230"/>
      <c r="C122" s="230"/>
      <c r="D122" s="280"/>
      <c r="E122" s="230"/>
      <c r="F122" s="230"/>
      <c r="G122" s="230"/>
      <c r="H122" s="270"/>
      <c r="I122" s="270"/>
      <c r="J122" s="270"/>
      <c r="K122" s="270"/>
      <c r="L122" s="270"/>
      <c r="M122" s="272"/>
      <c r="N122" s="230"/>
      <c r="O122" s="108"/>
    </row>
    <row r="123" spans="1:15" ht="15.75" customHeight="1" thickBot="1" x14ac:dyDescent="0.3">
      <c r="A123" s="180">
        <v>72</v>
      </c>
      <c r="B123" s="122" t="s">
        <v>34</v>
      </c>
      <c r="C123" s="116">
        <v>2</v>
      </c>
      <c r="D123" s="181"/>
      <c r="E123" s="116">
        <v>50</v>
      </c>
      <c r="F123" s="117"/>
      <c r="G123" s="117"/>
      <c r="H123" s="117"/>
      <c r="I123" s="117"/>
      <c r="J123" s="117"/>
      <c r="K123" s="117"/>
      <c r="L123" s="117"/>
      <c r="M123" s="176"/>
      <c r="N123" s="176"/>
      <c r="O123" s="108"/>
    </row>
    <row r="124" spans="1:15" ht="15.75" customHeight="1" thickBot="1" x14ac:dyDescent="0.3">
      <c r="A124" s="112" t="s">
        <v>200</v>
      </c>
      <c r="B124" s="36" t="s">
        <v>201</v>
      </c>
      <c r="C124" s="52">
        <v>2</v>
      </c>
      <c r="D124" s="37" t="s">
        <v>18</v>
      </c>
      <c r="E124" s="9">
        <v>50</v>
      </c>
      <c r="F124" s="9">
        <v>31</v>
      </c>
      <c r="G124" s="9">
        <v>14</v>
      </c>
      <c r="H124" s="9">
        <v>14</v>
      </c>
      <c r="I124" s="9"/>
      <c r="J124" s="9">
        <v>1</v>
      </c>
      <c r="K124" s="9">
        <v>2</v>
      </c>
      <c r="L124" s="9">
        <v>19</v>
      </c>
      <c r="M124" s="37" t="s">
        <v>202</v>
      </c>
      <c r="N124" s="10"/>
      <c r="O124" s="108"/>
    </row>
    <row r="125" spans="1:15" ht="15.75" customHeight="1" thickBot="1" x14ac:dyDescent="0.3">
      <c r="A125" s="112" t="s">
        <v>203</v>
      </c>
      <c r="B125" s="68" t="s">
        <v>204</v>
      </c>
      <c r="C125" s="114">
        <v>2</v>
      </c>
      <c r="D125" s="10" t="s">
        <v>114</v>
      </c>
      <c r="E125" s="8">
        <v>50</v>
      </c>
      <c r="F125" s="8">
        <v>27</v>
      </c>
      <c r="G125" s="8">
        <v>8</v>
      </c>
      <c r="H125" s="8">
        <v>9</v>
      </c>
      <c r="I125" s="8">
        <v>7</v>
      </c>
      <c r="J125" s="8">
        <v>1</v>
      </c>
      <c r="K125" s="8">
        <v>2</v>
      </c>
      <c r="L125" s="8">
        <v>23</v>
      </c>
      <c r="M125" s="10"/>
      <c r="N125" s="10" t="s">
        <v>205</v>
      </c>
      <c r="O125" s="108"/>
    </row>
    <row r="126" spans="1:15" ht="15.75" customHeight="1" thickBot="1" x14ac:dyDescent="0.3">
      <c r="A126" s="112" t="s">
        <v>206</v>
      </c>
      <c r="B126" s="36" t="s">
        <v>207</v>
      </c>
      <c r="C126" s="114">
        <v>2</v>
      </c>
      <c r="D126" s="10" t="s">
        <v>112</v>
      </c>
      <c r="E126" s="9">
        <v>50</v>
      </c>
      <c r="F126" s="8">
        <v>22</v>
      </c>
      <c r="G126" s="8">
        <v>5</v>
      </c>
      <c r="H126" s="8">
        <v>5</v>
      </c>
      <c r="I126" s="8">
        <v>9</v>
      </c>
      <c r="J126" s="8">
        <v>1</v>
      </c>
      <c r="K126" s="8">
        <v>2</v>
      </c>
      <c r="L126" s="8">
        <v>28</v>
      </c>
      <c r="M126" s="10" t="s">
        <v>113</v>
      </c>
      <c r="N126" s="50"/>
      <c r="O126" s="108"/>
    </row>
    <row r="127" spans="1:15" ht="45.75" thickBot="1" x14ac:dyDescent="0.3">
      <c r="A127" s="112" t="s">
        <v>208</v>
      </c>
      <c r="B127" s="68" t="s">
        <v>209</v>
      </c>
      <c r="C127" s="114">
        <v>2</v>
      </c>
      <c r="D127" s="10" t="s">
        <v>223</v>
      </c>
      <c r="E127" s="8">
        <v>50</v>
      </c>
      <c r="F127" s="8">
        <v>32</v>
      </c>
      <c r="G127" s="8">
        <v>7</v>
      </c>
      <c r="H127" s="8">
        <v>11</v>
      </c>
      <c r="I127" s="8">
        <v>11</v>
      </c>
      <c r="J127" s="8">
        <v>1</v>
      </c>
      <c r="K127" s="8">
        <v>2</v>
      </c>
      <c r="L127" s="8">
        <v>18</v>
      </c>
      <c r="M127" s="37"/>
      <c r="N127" s="10" t="s">
        <v>180</v>
      </c>
      <c r="O127" s="108"/>
    </row>
    <row r="128" spans="1:15" ht="15.75" customHeight="1" thickBot="1" x14ac:dyDescent="0.3">
      <c r="A128" s="132" t="s">
        <v>210</v>
      </c>
      <c r="B128" s="199" t="s">
        <v>211</v>
      </c>
      <c r="C128" s="200">
        <v>2</v>
      </c>
      <c r="D128" s="136" t="s">
        <v>164</v>
      </c>
      <c r="E128" s="201">
        <v>50</v>
      </c>
      <c r="F128" s="201">
        <v>26</v>
      </c>
      <c r="G128" s="201">
        <v>8</v>
      </c>
      <c r="H128" s="201">
        <v>9</v>
      </c>
      <c r="I128" s="201">
        <v>6</v>
      </c>
      <c r="J128" s="201">
        <v>1</v>
      </c>
      <c r="K128" s="201">
        <v>2</v>
      </c>
      <c r="L128" s="201">
        <v>24</v>
      </c>
      <c r="M128" s="216"/>
      <c r="N128" s="136" t="s">
        <v>212</v>
      </c>
      <c r="O128" s="108"/>
    </row>
    <row r="129" spans="1:15" ht="15.75" customHeight="1" thickBot="1" x14ac:dyDescent="0.3">
      <c r="A129" s="202" t="s">
        <v>303</v>
      </c>
      <c r="B129" s="203" t="s">
        <v>302</v>
      </c>
      <c r="C129" s="204">
        <v>2</v>
      </c>
      <c r="D129" s="190" t="s">
        <v>114</v>
      </c>
      <c r="E129" s="205">
        <v>50</v>
      </c>
      <c r="F129" s="205">
        <v>32</v>
      </c>
      <c r="G129" s="205"/>
      <c r="H129" s="205">
        <v>30</v>
      </c>
      <c r="I129" s="205"/>
      <c r="J129" s="205"/>
      <c r="K129" s="205">
        <v>2</v>
      </c>
      <c r="L129" s="206">
        <v>18</v>
      </c>
      <c r="M129" s="208"/>
      <c r="N129" s="207" t="s">
        <v>103</v>
      </c>
      <c r="O129" s="135"/>
    </row>
    <row r="130" spans="1:15" ht="15.75" customHeight="1" thickBot="1" x14ac:dyDescent="0.3">
      <c r="A130" s="273"/>
      <c r="B130" s="274"/>
      <c r="C130" s="27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5"/>
      <c r="O130" s="182"/>
    </row>
    <row r="131" spans="1:15" ht="15.75" customHeight="1" x14ac:dyDescent="0.25">
      <c r="M131" s="61"/>
      <c r="N131" s="61"/>
    </row>
    <row r="132" spans="1:15" ht="15.75" customHeight="1" x14ac:dyDescent="0.25">
      <c r="M132" s="61"/>
      <c r="N132" s="61"/>
    </row>
    <row r="133" spans="1:15" ht="15.75" customHeight="1" x14ac:dyDescent="0.25">
      <c r="M133" s="61"/>
      <c r="N133" s="61"/>
    </row>
    <row r="134" spans="1:15" ht="15.75" customHeight="1" x14ac:dyDescent="0.25">
      <c r="M134" s="61"/>
      <c r="N134" s="61"/>
    </row>
    <row r="135" spans="1:15" ht="15.75" customHeight="1" x14ac:dyDescent="0.25">
      <c r="M135" s="61"/>
      <c r="N135" s="61"/>
    </row>
    <row r="136" spans="1:15" ht="15.75" customHeight="1" x14ac:dyDescent="0.25">
      <c r="M136" s="61"/>
      <c r="N136" s="61"/>
    </row>
    <row r="137" spans="1:15" ht="15.75" customHeight="1" x14ac:dyDescent="0.25">
      <c r="M137" s="61"/>
      <c r="N137" s="61"/>
    </row>
    <row r="138" spans="1:15" ht="15.75" customHeight="1" x14ac:dyDescent="0.25">
      <c r="M138" s="61"/>
      <c r="N138" s="61"/>
    </row>
    <row r="139" spans="1:15" ht="15.75" customHeight="1" x14ac:dyDescent="0.25">
      <c r="M139" s="61"/>
      <c r="N139" s="61"/>
    </row>
    <row r="140" spans="1:15" ht="15.75" customHeight="1" x14ac:dyDescent="0.25">
      <c r="M140" s="61"/>
      <c r="N140" s="61"/>
    </row>
    <row r="141" spans="1:15" ht="15.75" customHeight="1" x14ac:dyDescent="0.25">
      <c r="M141" s="61"/>
      <c r="N141" s="61"/>
    </row>
    <row r="142" spans="1:15" ht="15.75" customHeight="1" x14ac:dyDescent="0.25">
      <c r="M142" s="61"/>
      <c r="N142" s="61"/>
    </row>
    <row r="143" spans="1:15" ht="15.75" customHeight="1" x14ac:dyDescent="0.25">
      <c r="M143" s="61"/>
      <c r="N143" s="61"/>
    </row>
    <row r="144" spans="1:15" ht="15.75" customHeight="1" x14ac:dyDescent="0.25">
      <c r="M144" s="61"/>
      <c r="N144" s="61"/>
    </row>
    <row r="145" spans="13:14" ht="15.75" customHeight="1" x14ac:dyDescent="0.25">
      <c r="M145" s="61"/>
      <c r="N145" s="61"/>
    </row>
    <row r="146" spans="13:14" ht="15.75" customHeight="1" x14ac:dyDescent="0.25">
      <c r="M146" s="61"/>
      <c r="N146" s="61"/>
    </row>
    <row r="147" spans="13:14" ht="15.75" customHeight="1" x14ac:dyDescent="0.25">
      <c r="M147" s="61"/>
      <c r="N147" s="61"/>
    </row>
    <row r="148" spans="13:14" ht="15.75" customHeight="1" x14ac:dyDescent="0.25">
      <c r="M148" s="61"/>
      <c r="N148" s="61"/>
    </row>
    <row r="149" spans="13:14" ht="15.75" customHeight="1" x14ac:dyDescent="0.25">
      <c r="M149" s="61"/>
      <c r="N149" s="61"/>
    </row>
    <row r="150" spans="13:14" ht="15.75" customHeight="1" x14ac:dyDescent="0.25">
      <c r="M150" s="61"/>
      <c r="N150" s="61"/>
    </row>
    <row r="151" spans="13:14" ht="15.75" customHeight="1" x14ac:dyDescent="0.25">
      <c r="M151" s="61"/>
      <c r="N151" s="61"/>
    </row>
    <row r="152" spans="13:14" ht="15.75" customHeight="1" x14ac:dyDescent="0.25">
      <c r="M152" s="61"/>
      <c r="N152" s="61"/>
    </row>
    <row r="153" spans="13:14" ht="15.75" customHeight="1" x14ac:dyDescent="0.25">
      <c r="M153" s="61"/>
      <c r="N153" s="61"/>
    </row>
    <row r="154" spans="13:14" ht="15.75" customHeight="1" x14ac:dyDescent="0.25">
      <c r="M154" s="61"/>
      <c r="N154" s="61"/>
    </row>
    <row r="155" spans="13:14" ht="15.75" customHeight="1" x14ac:dyDescent="0.25">
      <c r="M155" s="61"/>
      <c r="N155" s="61"/>
    </row>
    <row r="156" spans="13:14" ht="15.75" customHeight="1" x14ac:dyDescent="0.25">
      <c r="M156" s="61"/>
      <c r="N156" s="61"/>
    </row>
    <row r="157" spans="13:14" ht="15.75" customHeight="1" x14ac:dyDescent="0.25">
      <c r="M157" s="61"/>
      <c r="N157" s="61"/>
    </row>
    <row r="158" spans="13:14" ht="15.75" customHeight="1" x14ac:dyDescent="0.25">
      <c r="M158" s="61"/>
      <c r="N158" s="61"/>
    </row>
    <row r="159" spans="13:14" ht="15.75" customHeight="1" x14ac:dyDescent="0.25">
      <c r="M159" s="61"/>
      <c r="N159" s="61"/>
    </row>
    <row r="160" spans="13:14" ht="15.75" customHeight="1" x14ac:dyDescent="0.25">
      <c r="M160" s="61"/>
      <c r="N160" s="61"/>
    </row>
    <row r="161" spans="13:14" ht="15.75" customHeight="1" x14ac:dyDescent="0.25">
      <c r="M161" s="61"/>
      <c r="N161" s="61"/>
    </row>
    <row r="162" spans="13:14" ht="15.75" customHeight="1" x14ac:dyDescent="0.25">
      <c r="M162" s="61"/>
      <c r="N162" s="61"/>
    </row>
    <row r="163" spans="13:14" ht="15.75" customHeight="1" x14ac:dyDescent="0.25">
      <c r="M163" s="61"/>
      <c r="N163" s="61"/>
    </row>
    <row r="164" spans="13:14" ht="15.75" customHeight="1" x14ac:dyDescent="0.25">
      <c r="M164" s="61"/>
      <c r="N164" s="61"/>
    </row>
    <row r="165" spans="13:14" ht="15.75" customHeight="1" x14ac:dyDescent="0.25">
      <c r="M165" s="61"/>
      <c r="N165" s="61"/>
    </row>
    <row r="166" spans="13:14" ht="15.75" customHeight="1" x14ac:dyDescent="0.25">
      <c r="M166" s="61"/>
      <c r="N166" s="61"/>
    </row>
    <row r="167" spans="13:14" ht="15.75" customHeight="1" x14ac:dyDescent="0.25">
      <c r="M167" s="61"/>
      <c r="N167" s="61"/>
    </row>
    <row r="168" spans="13:14" ht="15.75" customHeight="1" x14ac:dyDescent="0.25">
      <c r="M168" s="61"/>
      <c r="N168" s="61"/>
    </row>
    <row r="169" spans="13:14" ht="15.75" customHeight="1" x14ac:dyDescent="0.25">
      <c r="M169" s="61"/>
      <c r="N169" s="61"/>
    </row>
    <row r="170" spans="13:14" ht="15.75" customHeight="1" x14ac:dyDescent="0.25">
      <c r="M170" s="61"/>
      <c r="N170" s="61"/>
    </row>
    <row r="171" spans="13:14" ht="15.75" customHeight="1" x14ac:dyDescent="0.25">
      <c r="M171" s="61"/>
      <c r="N171" s="61"/>
    </row>
    <row r="172" spans="13:14" ht="15.75" customHeight="1" x14ac:dyDescent="0.25">
      <c r="M172" s="61"/>
      <c r="N172" s="61"/>
    </row>
    <row r="173" spans="13:14" ht="15.75" customHeight="1" x14ac:dyDescent="0.25">
      <c r="M173" s="61"/>
      <c r="N173" s="61"/>
    </row>
    <row r="174" spans="13:14" ht="15.75" customHeight="1" x14ac:dyDescent="0.25">
      <c r="M174" s="61"/>
      <c r="N174" s="61"/>
    </row>
    <row r="175" spans="13:14" ht="15.75" customHeight="1" x14ac:dyDescent="0.25">
      <c r="M175" s="61"/>
      <c r="N175" s="61"/>
    </row>
    <row r="176" spans="13:14" ht="15.75" customHeight="1" x14ac:dyDescent="0.25">
      <c r="M176" s="61"/>
      <c r="N176" s="61"/>
    </row>
    <row r="177" spans="13:14" ht="15.75" customHeight="1" x14ac:dyDescent="0.25">
      <c r="M177" s="61"/>
      <c r="N177" s="61"/>
    </row>
    <row r="178" spans="13:14" ht="15.75" customHeight="1" x14ac:dyDescent="0.25">
      <c r="M178" s="61"/>
      <c r="N178" s="61"/>
    </row>
    <row r="179" spans="13:14" ht="15.75" customHeight="1" x14ac:dyDescent="0.25">
      <c r="M179" s="61"/>
      <c r="N179" s="61"/>
    </row>
    <row r="180" spans="13:14" ht="15.75" customHeight="1" x14ac:dyDescent="0.25">
      <c r="M180" s="61"/>
      <c r="N180" s="61"/>
    </row>
    <row r="181" spans="13:14" ht="15.75" customHeight="1" x14ac:dyDescent="0.25">
      <c r="M181" s="61"/>
      <c r="N181" s="61"/>
    </row>
    <row r="182" spans="13:14" ht="15.75" customHeight="1" x14ac:dyDescent="0.25">
      <c r="M182" s="61"/>
      <c r="N182" s="61"/>
    </row>
    <row r="183" spans="13:14" ht="15.75" customHeight="1" x14ac:dyDescent="0.25">
      <c r="M183" s="61"/>
      <c r="N183" s="61"/>
    </row>
    <row r="184" spans="13:14" ht="15.75" customHeight="1" x14ac:dyDescent="0.25">
      <c r="M184" s="61"/>
      <c r="N184" s="61"/>
    </row>
    <row r="185" spans="13:14" ht="15.75" customHeight="1" x14ac:dyDescent="0.25">
      <c r="M185" s="61"/>
      <c r="N185" s="61"/>
    </row>
    <row r="186" spans="13:14" ht="15.75" customHeight="1" x14ac:dyDescent="0.25">
      <c r="M186" s="61"/>
      <c r="N186" s="61"/>
    </row>
    <row r="187" spans="13:14" ht="15.75" customHeight="1" x14ac:dyDescent="0.25">
      <c r="M187" s="61"/>
      <c r="N187" s="61"/>
    </row>
    <row r="188" spans="13:14" ht="15.75" customHeight="1" x14ac:dyDescent="0.25">
      <c r="M188" s="61"/>
      <c r="N188" s="61"/>
    </row>
    <row r="189" spans="13:14" ht="15.75" customHeight="1" x14ac:dyDescent="0.25">
      <c r="M189" s="61"/>
      <c r="N189" s="61"/>
    </row>
    <row r="190" spans="13:14" ht="15.75" customHeight="1" x14ac:dyDescent="0.25">
      <c r="M190" s="61"/>
      <c r="N190" s="61"/>
    </row>
    <row r="191" spans="13:14" ht="15.75" customHeight="1" x14ac:dyDescent="0.25">
      <c r="M191" s="61"/>
      <c r="N191" s="61"/>
    </row>
    <row r="192" spans="13:14" ht="15.75" customHeight="1" x14ac:dyDescent="0.25">
      <c r="M192" s="61"/>
      <c r="N192" s="61"/>
    </row>
    <row r="193" spans="13:14" ht="15.75" customHeight="1" x14ac:dyDescent="0.25">
      <c r="M193" s="61"/>
      <c r="N193" s="61"/>
    </row>
    <row r="194" spans="13:14" ht="15.75" customHeight="1" x14ac:dyDescent="0.25">
      <c r="M194" s="61"/>
      <c r="N194" s="61"/>
    </row>
    <row r="195" spans="13:14" ht="15.75" customHeight="1" x14ac:dyDescent="0.25">
      <c r="M195" s="61"/>
      <c r="N195" s="61"/>
    </row>
    <row r="196" spans="13:14" ht="15.75" customHeight="1" x14ac:dyDescent="0.25">
      <c r="M196" s="61"/>
      <c r="N196" s="61"/>
    </row>
    <row r="197" spans="13:14" ht="15.75" customHeight="1" x14ac:dyDescent="0.25">
      <c r="M197" s="61"/>
      <c r="N197" s="61"/>
    </row>
    <row r="198" spans="13:14" ht="15.75" customHeight="1" x14ac:dyDescent="0.25">
      <c r="M198" s="61"/>
      <c r="N198" s="61"/>
    </row>
    <row r="199" spans="13:14" ht="15.75" customHeight="1" x14ac:dyDescent="0.25">
      <c r="M199" s="61"/>
      <c r="N199" s="61"/>
    </row>
    <row r="200" spans="13:14" ht="15.75" customHeight="1" x14ac:dyDescent="0.25">
      <c r="M200" s="61"/>
      <c r="N200" s="61"/>
    </row>
    <row r="201" spans="13:14" ht="15.75" customHeight="1" x14ac:dyDescent="0.25">
      <c r="M201" s="61"/>
      <c r="N201" s="61"/>
    </row>
    <row r="202" spans="13:14" ht="15.75" customHeight="1" x14ac:dyDescent="0.25">
      <c r="M202" s="61"/>
      <c r="N202" s="61"/>
    </row>
    <row r="203" spans="13:14" ht="15.75" customHeight="1" x14ac:dyDescent="0.25">
      <c r="M203" s="61"/>
      <c r="N203" s="61"/>
    </row>
    <row r="204" spans="13:14" ht="15.75" customHeight="1" x14ac:dyDescent="0.25">
      <c r="M204" s="61"/>
      <c r="N204" s="61"/>
    </row>
    <row r="205" spans="13:14" ht="15.75" customHeight="1" x14ac:dyDescent="0.25">
      <c r="M205" s="61"/>
      <c r="N205" s="61"/>
    </row>
    <row r="206" spans="13:14" ht="15.75" customHeight="1" x14ac:dyDescent="0.25">
      <c r="M206" s="61"/>
      <c r="N206" s="61"/>
    </row>
    <row r="207" spans="13:14" ht="15.75" customHeight="1" x14ac:dyDescent="0.25">
      <c r="M207" s="61"/>
      <c r="N207" s="61"/>
    </row>
    <row r="208" spans="13:14" ht="15.75" customHeight="1" x14ac:dyDescent="0.25">
      <c r="M208" s="61"/>
      <c r="N208" s="61"/>
    </row>
    <row r="209" spans="13:14" ht="15.75" customHeight="1" x14ac:dyDescent="0.25">
      <c r="M209" s="61"/>
      <c r="N209" s="61"/>
    </row>
    <row r="210" spans="13:14" ht="15.75" customHeight="1" x14ac:dyDescent="0.25">
      <c r="M210" s="61"/>
      <c r="N210" s="61"/>
    </row>
    <row r="211" spans="13:14" ht="15.75" customHeight="1" x14ac:dyDescent="0.25">
      <c r="M211" s="61"/>
      <c r="N211" s="61"/>
    </row>
    <row r="212" spans="13:14" ht="15.75" customHeight="1" x14ac:dyDescent="0.25">
      <c r="M212" s="61"/>
      <c r="N212" s="61"/>
    </row>
    <row r="213" spans="13:14" ht="15.75" customHeight="1" x14ac:dyDescent="0.25">
      <c r="M213" s="61"/>
      <c r="N213" s="61"/>
    </row>
    <row r="214" spans="13:14" ht="15.75" customHeight="1" x14ac:dyDescent="0.25">
      <c r="M214" s="61"/>
      <c r="N214" s="61"/>
    </row>
    <row r="215" spans="13:14" ht="15.75" customHeight="1" x14ac:dyDescent="0.25">
      <c r="M215" s="61"/>
      <c r="N215" s="61"/>
    </row>
    <row r="216" spans="13:14" ht="15.75" customHeight="1" x14ac:dyDescent="0.25">
      <c r="M216" s="61"/>
      <c r="N216" s="61"/>
    </row>
    <row r="217" spans="13:14" ht="15.75" customHeight="1" x14ac:dyDescent="0.25">
      <c r="M217" s="61"/>
      <c r="N217" s="61"/>
    </row>
    <row r="218" spans="13:14" ht="15.75" customHeight="1" x14ac:dyDescent="0.25">
      <c r="M218" s="61"/>
      <c r="N218" s="61"/>
    </row>
    <row r="219" spans="13:14" ht="15.75" customHeight="1" x14ac:dyDescent="0.25">
      <c r="M219" s="61"/>
      <c r="N219" s="61"/>
    </row>
    <row r="220" spans="13:14" ht="15.75" customHeight="1" x14ac:dyDescent="0.25">
      <c r="M220" s="61"/>
      <c r="N220" s="61"/>
    </row>
    <row r="221" spans="13:14" ht="15.75" customHeight="1" x14ac:dyDescent="0.25">
      <c r="M221" s="61"/>
      <c r="N221" s="61"/>
    </row>
    <row r="222" spans="13:14" ht="15.75" customHeight="1" x14ac:dyDescent="0.25">
      <c r="M222" s="61"/>
      <c r="N222" s="61"/>
    </row>
    <row r="223" spans="13:14" ht="15.75" customHeight="1" x14ac:dyDescent="0.25">
      <c r="M223" s="61"/>
      <c r="N223" s="61"/>
    </row>
    <row r="224" spans="13:14" ht="15.75" customHeight="1" x14ac:dyDescent="0.25">
      <c r="M224" s="61"/>
      <c r="N224" s="61"/>
    </row>
    <row r="225" spans="13:14" ht="15.75" customHeight="1" x14ac:dyDescent="0.25">
      <c r="M225" s="61"/>
      <c r="N225" s="61"/>
    </row>
    <row r="226" spans="13:14" ht="15.75" customHeight="1" x14ac:dyDescent="0.25">
      <c r="M226" s="61"/>
      <c r="N226" s="61"/>
    </row>
    <row r="227" spans="13:14" ht="15.75" customHeight="1" x14ac:dyDescent="0.25">
      <c r="M227" s="61"/>
      <c r="N227" s="61"/>
    </row>
    <row r="228" spans="13:14" ht="15.75" customHeight="1" x14ac:dyDescent="0.25">
      <c r="M228" s="61"/>
      <c r="N228" s="61"/>
    </row>
    <row r="229" spans="13:14" ht="15.75" customHeight="1" x14ac:dyDescent="0.25">
      <c r="M229" s="61"/>
      <c r="N229" s="61"/>
    </row>
    <row r="230" spans="13:14" ht="15.75" customHeight="1" x14ac:dyDescent="0.25">
      <c r="M230" s="61"/>
      <c r="N230" s="61"/>
    </row>
    <row r="231" spans="13:14" ht="15.75" customHeight="1" x14ac:dyDescent="0.25">
      <c r="M231" s="61"/>
      <c r="N231" s="61"/>
    </row>
    <row r="232" spans="13:14" ht="15.75" customHeight="1" x14ac:dyDescent="0.25">
      <c r="M232" s="61"/>
      <c r="N232" s="61"/>
    </row>
    <row r="233" spans="13:14" ht="15.75" customHeight="1" x14ac:dyDescent="0.25">
      <c r="M233" s="61"/>
      <c r="N233" s="61"/>
    </row>
    <row r="234" spans="13:14" ht="15.75" customHeight="1" x14ac:dyDescent="0.25">
      <c r="M234" s="61"/>
      <c r="N234" s="61"/>
    </row>
    <row r="235" spans="13:14" ht="15.75" customHeight="1" x14ac:dyDescent="0.25">
      <c r="M235" s="61"/>
      <c r="N235" s="61"/>
    </row>
    <row r="236" spans="13:14" ht="15.75" customHeight="1" x14ac:dyDescent="0.25">
      <c r="M236" s="61"/>
      <c r="N236" s="61"/>
    </row>
    <row r="237" spans="13:14" ht="15.75" customHeight="1" x14ac:dyDescent="0.25">
      <c r="M237" s="61"/>
      <c r="N237" s="61"/>
    </row>
    <row r="238" spans="13:14" ht="15.75" customHeight="1" x14ac:dyDescent="0.25">
      <c r="M238" s="61"/>
      <c r="N238" s="61"/>
    </row>
    <row r="239" spans="13:14" ht="15.75" customHeight="1" x14ac:dyDescent="0.25">
      <c r="M239" s="61"/>
      <c r="N239" s="61"/>
    </row>
    <row r="240" spans="13:14" ht="15.75" customHeight="1" x14ac:dyDescent="0.25">
      <c r="M240" s="61"/>
      <c r="N240" s="61"/>
    </row>
    <row r="241" spans="13:14" ht="15.75" customHeight="1" x14ac:dyDescent="0.25">
      <c r="M241" s="61"/>
      <c r="N241" s="61"/>
    </row>
    <row r="242" spans="13:14" ht="15.75" customHeight="1" x14ac:dyDescent="0.25">
      <c r="M242" s="61"/>
      <c r="N242" s="61"/>
    </row>
    <row r="243" spans="13:14" ht="15.75" customHeight="1" x14ac:dyDescent="0.25">
      <c r="M243" s="61"/>
      <c r="N243" s="61"/>
    </row>
    <row r="244" spans="13:14" ht="15.75" customHeight="1" x14ac:dyDescent="0.25">
      <c r="M244" s="61"/>
      <c r="N244" s="61"/>
    </row>
    <row r="245" spans="13:14" ht="15.75" customHeight="1" x14ac:dyDescent="0.25">
      <c r="M245" s="61"/>
      <c r="N245" s="61"/>
    </row>
    <row r="246" spans="13:14" ht="15.75" customHeight="1" x14ac:dyDescent="0.25">
      <c r="M246" s="61"/>
      <c r="N246" s="61"/>
    </row>
    <row r="247" spans="13:14" ht="15.75" customHeight="1" x14ac:dyDescent="0.25">
      <c r="M247" s="61"/>
      <c r="N247" s="61"/>
    </row>
    <row r="248" spans="13:14" ht="15.75" customHeight="1" x14ac:dyDescent="0.25">
      <c r="M248" s="61"/>
      <c r="N248" s="61"/>
    </row>
    <row r="249" spans="13:14" ht="15.75" customHeight="1" x14ac:dyDescent="0.25">
      <c r="M249" s="61"/>
      <c r="N249" s="61"/>
    </row>
    <row r="250" spans="13:14" ht="15.75" customHeight="1" x14ac:dyDescent="0.25">
      <c r="M250" s="61"/>
      <c r="N250" s="61"/>
    </row>
    <row r="251" spans="13:14" ht="15.75" customHeight="1" x14ac:dyDescent="0.25">
      <c r="M251" s="61"/>
      <c r="N251" s="61"/>
    </row>
    <row r="252" spans="13:14" ht="15.75" customHeight="1" x14ac:dyDescent="0.25">
      <c r="M252" s="61"/>
      <c r="N252" s="61"/>
    </row>
    <row r="253" spans="13:14" ht="15.75" customHeight="1" x14ac:dyDescent="0.25">
      <c r="M253" s="61"/>
      <c r="N253" s="61"/>
    </row>
    <row r="254" spans="13:14" ht="15.75" customHeight="1" x14ac:dyDescent="0.25">
      <c r="M254" s="61"/>
      <c r="N254" s="61"/>
    </row>
    <row r="255" spans="13:14" ht="15.75" customHeight="1" x14ac:dyDescent="0.25">
      <c r="M255" s="61"/>
      <c r="N255" s="61"/>
    </row>
    <row r="256" spans="13:14" ht="15.75" customHeight="1" x14ac:dyDescent="0.25">
      <c r="M256" s="61"/>
      <c r="N256" s="61"/>
    </row>
    <row r="257" spans="13:14" ht="15.75" customHeight="1" x14ac:dyDescent="0.25">
      <c r="M257" s="61"/>
      <c r="N257" s="61"/>
    </row>
    <row r="258" spans="13:14" ht="15.75" customHeight="1" x14ac:dyDescent="0.25">
      <c r="M258" s="61"/>
      <c r="N258" s="61"/>
    </row>
    <row r="259" spans="13:14" ht="15.75" customHeight="1" x14ac:dyDescent="0.25">
      <c r="M259" s="61"/>
      <c r="N259" s="61"/>
    </row>
    <row r="260" spans="13:14" ht="15.75" customHeight="1" x14ac:dyDescent="0.25">
      <c r="M260" s="61"/>
      <c r="N260" s="61"/>
    </row>
    <row r="261" spans="13:14" ht="15.75" customHeight="1" x14ac:dyDescent="0.25">
      <c r="M261" s="61"/>
      <c r="N261" s="61"/>
    </row>
    <row r="262" spans="13:14" ht="15.75" customHeight="1" x14ac:dyDescent="0.25">
      <c r="M262" s="61"/>
      <c r="N262" s="61"/>
    </row>
    <row r="263" spans="13:14" ht="15.75" customHeight="1" x14ac:dyDescent="0.25">
      <c r="M263" s="61"/>
      <c r="N263" s="61"/>
    </row>
    <row r="264" spans="13:14" ht="15.75" customHeight="1" x14ac:dyDescent="0.25">
      <c r="M264" s="61"/>
      <c r="N264" s="61"/>
    </row>
    <row r="265" spans="13:14" ht="15.75" customHeight="1" x14ac:dyDescent="0.25">
      <c r="M265" s="61"/>
      <c r="N265" s="61"/>
    </row>
    <row r="266" spans="13:14" ht="15.75" customHeight="1" x14ac:dyDescent="0.25">
      <c r="M266" s="61"/>
      <c r="N266" s="61"/>
    </row>
    <row r="267" spans="13:14" ht="15.75" customHeight="1" x14ac:dyDescent="0.25">
      <c r="M267" s="61"/>
      <c r="N267" s="61"/>
    </row>
    <row r="268" spans="13:14" ht="15.75" customHeight="1" x14ac:dyDescent="0.25">
      <c r="M268" s="61"/>
      <c r="N268" s="61"/>
    </row>
    <row r="269" spans="13:14" ht="15.75" customHeight="1" x14ac:dyDescent="0.25">
      <c r="M269" s="61"/>
      <c r="N269" s="61"/>
    </row>
    <row r="270" spans="13:14" ht="15.75" customHeight="1" x14ac:dyDescent="0.25">
      <c r="M270" s="61"/>
      <c r="N270" s="61"/>
    </row>
    <row r="271" spans="13:14" ht="15.75" customHeight="1" x14ac:dyDescent="0.25">
      <c r="M271" s="61"/>
      <c r="N271" s="61"/>
    </row>
    <row r="272" spans="13:14" ht="15.75" customHeight="1" x14ac:dyDescent="0.25">
      <c r="M272" s="61"/>
      <c r="N272" s="61"/>
    </row>
    <row r="273" spans="13:14" ht="15.75" customHeight="1" x14ac:dyDescent="0.25">
      <c r="M273" s="61"/>
      <c r="N273" s="61"/>
    </row>
    <row r="274" spans="13:14" ht="15.75" customHeight="1" x14ac:dyDescent="0.25">
      <c r="M274" s="61"/>
      <c r="N274" s="61"/>
    </row>
    <row r="275" spans="13:14" ht="15.75" customHeight="1" x14ac:dyDescent="0.25">
      <c r="M275" s="61"/>
      <c r="N275" s="61"/>
    </row>
    <row r="276" spans="13:14" ht="15.75" customHeight="1" x14ac:dyDescent="0.25">
      <c r="M276" s="61"/>
      <c r="N276" s="61"/>
    </row>
    <row r="277" spans="13:14" ht="15.75" customHeight="1" x14ac:dyDescent="0.25">
      <c r="M277" s="61"/>
      <c r="N277" s="61"/>
    </row>
    <row r="278" spans="13:14" ht="15.75" customHeight="1" x14ac:dyDescent="0.25">
      <c r="M278" s="61"/>
      <c r="N278" s="61"/>
    </row>
    <row r="279" spans="13:14" ht="15.75" customHeight="1" x14ac:dyDescent="0.25">
      <c r="M279" s="61"/>
      <c r="N279" s="61"/>
    </row>
    <row r="280" spans="13:14" ht="15.75" customHeight="1" x14ac:dyDescent="0.25">
      <c r="M280" s="61"/>
      <c r="N280" s="61"/>
    </row>
    <row r="281" spans="13:14" ht="15.75" customHeight="1" x14ac:dyDescent="0.25">
      <c r="M281" s="61"/>
      <c r="N281" s="61"/>
    </row>
    <row r="282" spans="13:14" ht="15.75" customHeight="1" x14ac:dyDescent="0.25">
      <c r="M282" s="61"/>
      <c r="N282" s="61"/>
    </row>
    <row r="283" spans="13:14" ht="15.75" customHeight="1" x14ac:dyDescent="0.25">
      <c r="M283" s="61"/>
      <c r="N283" s="61"/>
    </row>
    <row r="284" spans="13:14" ht="15.75" customHeight="1" x14ac:dyDescent="0.25">
      <c r="M284" s="61"/>
      <c r="N284" s="61"/>
    </row>
    <row r="285" spans="13:14" ht="15.75" customHeight="1" x14ac:dyDescent="0.25">
      <c r="M285" s="61"/>
      <c r="N285" s="61"/>
    </row>
    <row r="286" spans="13:14" ht="15.75" customHeight="1" x14ac:dyDescent="0.25">
      <c r="M286" s="61"/>
      <c r="N286" s="61"/>
    </row>
    <row r="287" spans="13:14" ht="15.75" customHeight="1" x14ac:dyDescent="0.25">
      <c r="M287" s="61"/>
      <c r="N287" s="61"/>
    </row>
    <row r="288" spans="13:14" ht="15.75" customHeight="1" x14ac:dyDescent="0.25">
      <c r="M288" s="61"/>
      <c r="N288" s="61"/>
    </row>
    <row r="289" spans="13:14" ht="15.75" customHeight="1" x14ac:dyDescent="0.25">
      <c r="M289" s="61"/>
      <c r="N289" s="61"/>
    </row>
    <row r="290" spans="13:14" ht="15.75" customHeight="1" x14ac:dyDescent="0.25">
      <c r="M290" s="61"/>
      <c r="N290" s="61"/>
    </row>
    <row r="291" spans="13:14" ht="15.75" customHeight="1" x14ac:dyDescent="0.25">
      <c r="M291" s="61"/>
      <c r="N291" s="61"/>
    </row>
    <row r="292" spans="13:14" ht="15.75" customHeight="1" x14ac:dyDescent="0.25">
      <c r="M292" s="61"/>
      <c r="N292" s="61"/>
    </row>
    <row r="293" spans="13:14" ht="15.75" customHeight="1" x14ac:dyDescent="0.25">
      <c r="M293" s="61"/>
      <c r="N293" s="61"/>
    </row>
    <row r="294" spans="13:14" ht="15.75" customHeight="1" x14ac:dyDescent="0.25">
      <c r="M294" s="61"/>
      <c r="N294" s="61"/>
    </row>
    <row r="295" spans="13:14" ht="15.75" customHeight="1" x14ac:dyDescent="0.25">
      <c r="M295" s="61"/>
      <c r="N295" s="61"/>
    </row>
    <row r="296" spans="13:14" ht="15.75" customHeight="1" x14ac:dyDescent="0.25">
      <c r="M296" s="61"/>
      <c r="N296" s="61"/>
    </row>
    <row r="297" spans="13:14" ht="15.75" customHeight="1" x14ac:dyDescent="0.25">
      <c r="M297" s="61"/>
      <c r="N297" s="61"/>
    </row>
    <row r="298" spans="13:14" ht="15.75" customHeight="1" x14ac:dyDescent="0.25">
      <c r="M298" s="61"/>
      <c r="N298" s="61"/>
    </row>
    <row r="299" spans="13:14" ht="15.75" customHeight="1" x14ac:dyDescent="0.25">
      <c r="M299" s="61"/>
      <c r="N299" s="61"/>
    </row>
    <row r="300" spans="13:14" ht="15.75" customHeight="1" x14ac:dyDescent="0.25">
      <c r="M300" s="61"/>
      <c r="N300" s="61"/>
    </row>
    <row r="301" spans="13:14" ht="15.75" customHeight="1" x14ac:dyDescent="0.25">
      <c r="M301" s="61"/>
      <c r="N301" s="61"/>
    </row>
    <row r="302" spans="13:14" ht="15.75" customHeight="1" x14ac:dyDescent="0.25">
      <c r="M302" s="61"/>
      <c r="N302" s="61"/>
    </row>
    <row r="303" spans="13:14" ht="15.75" customHeight="1" x14ac:dyDescent="0.25">
      <c r="M303" s="61"/>
      <c r="N303" s="61"/>
    </row>
    <row r="304" spans="13:14" ht="15.75" customHeight="1" x14ac:dyDescent="0.25">
      <c r="M304" s="61"/>
      <c r="N304" s="61"/>
    </row>
    <row r="305" spans="13:14" ht="15.75" customHeight="1" x14ac:dyDescent="0.25">
      <c r="M305" s="61"/>
      <c r="N305" s="61"/>
    </row>
    <row r="306" spans="13:14" ht="15.75" customHeight="1" x14ac:dyDescent="0.25">
      <c r="M306" s="61"/>
      <c r="N306" s="61"/>
    </row>
    <row r="307" spans="13:14" ht="15.75" customHeight="1" x14ac:dyDescent="0.25">
      <c r="M307" s="61"/>
      <c r="N307" s="61"/>
    </row>
    <row r="308" spans="13:14" ht="15.75" customHeight="1" x14ac:dyDescent="0.25">
      <c r="M308" s="61"/>
      <c r="N308" s="61"/>
    </row>
    <row r="309" spans="13:14" ht="15.75" customHeight="1" x14ac:dyDescent="0.25">
      <c r="M309" s="61"/>
      <c r="N309" s="61"/>
    </row>
    <row r="310" spans="13:14" ht="15.75" customHeight="1" x14ac:dyDescent="0.25">
      <c r="M310" s="61"/>
      <c r="N310" s="61"/>
    </row>
    <row r="311" spans="13:14" ht="15.75" customHeight="1" x14ac:dyDescent="0.25">
      <c r="M311" s="61"/>
      <c r="N311" s="61"/>
    </row>
    <row r="312" spans="13:14" ht="15.75" customHeight="1" x14ac:dyDescent="0.25">
      <c r="M312" s="61"/>
      <c r="N312" s="61"/>
    </row>
    <row r="313" spans="13:14" ht="15.75" customHeight="1" x14ac:dyDescent="0.25">
      <c r="M313" s="61"/>
      <c r="N313" s="61"/>
    </row>
    <row r="314" spans="13:14" ht="15.75" customHeight="1" x14ac:dyDescent="0.25">
      <c r="M314" s="61"/>
      <c r="N314" s="61"/>
    </row>
    <row r="315" spans="13:14" ht="15.75" customHeight="1" x14ac:dyDescent="0.25">
      <c r="M315" s="61"/>
      <c r="N315" s="61"/>
    </row>
    <row r="316" spans="13:14" ht="15.75" customHeight="1" x14ac:dyDescent="0.25">
      <c r="M316" s="61"/>
      <c r="N316" s="61"/>
    </row>
    <row r="317" spans="13:14" ht="15.75" customHeight="1" x14ac:dyDescent="0.25">
      <c r="M317" s="61"/>
      <c r="N317" s="61"/>
    </row>
    <row r="318" spans="13:14" ht="15.75" customHeight="1" x14ac:dyDescent="0.25">
      <c r="M318" s="61"/>
      <c r="N318" s="61"/>
    </row>
    <row r="319" spans="13:14" ht="15.75" customHeight="1" x14ac:dyDescent="0.25">
      <c r="M319" s="61"/>
      <c r="N319" s="61"/>
    </row>
    <row r="320" spans="13:14" ht="15.75" customHeight="1" x14ac:dyDescent="0.25">
      <c r="M320" s="61"/>
      <c r="N320" s="61"/>
    </row>
    <row r="321" spans="13:14" ht="15.75" customHeight="1" x14ac:dyDescent="0.25">
      <c r="M321" s="61"/>
      <c r="N321" s="61"/>
    </row>
    <row r="322" spans="13:14" ht="15.75" customHeight="1" x14ac:dyDescent="0.25">
      <c r="M322" s="61"/>
      <c r="N322" s="61"/>
    </row>
    <row r="323" spans="13:14" ht="15.75" customHeight="1" x14ac:dyDescent="0.25">
      <c r="M323" s="61"/>
      <c r="N323" s="61"/>
    </row>
    <row r="324" spans="13:14" ht="15.75" customHeight="1" x14ac:dyDescent="0.25">
      <c r="M324" s="61"/>
      <c r="N324" s="61"/>
    </row>
    <row r="325" spans="13:14" ht="15.75" customHeight="1" x14ac:dyDescent="0.25">
      <c r="M325" s="61"/>
      <c r="N325" s="61"/>
    </row>
    <row r="326" spans="13:14" ht="15.75" customHeight="1" x14ac:dyDescent="0.25">
      <c r="M326" s="61"/>
      <c r="N326" s="61"/>
    </row>
    <row r="327" spans="13:14" ht="15.75" customHeight="1" x14ac:dyDescent="0.25">
      <c r="M327" s="61"/>
      <c r="N327" s="61"/>
    </row>
    <row r="328" spans="13:14" ht="15.75" customHeight="1" x14ac:dyDescent="0.25">
      <c r="M328" s="61"/>
      <c r="N328" s="61"/>
    </row>
    <row r="329" spans="13:14" ht="15.75" customHeight="1" x14ac:dyDescent="0.25">
      <c r="M329" s="61"/>
      <c r="N329" s="61"/>
    </row>
    <row r="330" spans="13:14" ht="15.75" customHeight="1" x14ac:dyDescent="0.25">
      <c r="M330" s="61"/>
      <c r="N330" s="61"/>
    </row>
    <row r="331" spans="13:14" ht="15.75" customHeight="1" x14ac:dyDescent="0.25">
      <c r="M331" s="61"/>
      <c r="N331" s="61"/>
    </row>
    <row r="332" spans="13:14" ht="15.75" customHeight="1" x14ac:dyDescent="0.25">
      <c r="M332" s="61"/>
      <c r="N332" s="61"/>
    </row>
    <row r="333" spans="13:14" ht="15.75" customHeight="1" x14ac:dyDescent="0.25">
      <c r="M333" s="61"/>
      <c r="N333" s="61"/>
    </row>
    <row r="334" spans="13:14" ht="15.75" customHeight="1" x14ac:dyDescent="0.25">
      <c r="M334" s="61"/>
      <c r="N334" s="61"/>
    </row>
    <row r="335" spans="13:14" ht="15.75" customHeight="1" x14ac:dyDescent="0.25">
      <c r="M335" s="61"/>
      <c r="N335" s="61"/>
    </row>
    <row r="336" spans="13:14" ht="15.75" customHeight="1" x14ac:dyDescent="0.25">
      <c r="M336" s="61"/>
      <c r="N336" s="61"/>
    </row>
    <row r="337" spans="13:14" ht="15.75" customHeight="1" x14ac:dyDescent="0.25">
      <c r="M337" s="61"/>
      <c r="N337" s="61"/>
    </row>
    <row r="338" spans="13:14" ht="15.75" customHeight="1" x14ac:dyDescent="0.25">
      <c r="M338" s="61"/>
      <c r="N338" s="61"/>
    </row>
    <row r="339" spans="13:14" ht="15.75" customHeight="1" x14ac:dyDescent="0.25">
      <c r="M339" s="61"/>
      <c r="N339" s="61"/>
    </row>
    <row r="340" spans="13:14" ht="15.75" customHeight="1" x14ac:dyDescent="0.25">
      <c r="M340" s="61"/>
      <c r="N340" s="61"/>
    </row>
    <row r="341" spans="13:14" ht="15.75" customHeight="1" x14ac:dyDescent="0.25">
      <c r="M341" s="61"/>
      <c r="N341" s="61"/>
    </row>
    <row r="342" spans="13:14" ht="15.75" customHeight="1" x14ac:dyDescent="0.25">
      <c r="M342" s="61"/>
      <c r="N342" s="61"/>
    </row>
    <row r="343" spans="13:14" ht="15.75" customHeight="1" x14ac:dyDescent="0.25">
      <c r="M343" s="61"/>
      <c r="N343" s="61"/>
    </row>
    <row r="344" spans="13:14" ht="15.75" customHeight="1" x14ac:dyDescent="0.25">
      <c r="M344" s="61"/>
      <c r="N344" s="61"/>
    </row>
    <row r="345" spans="13:14" ht="15.75" customHeight="1" x14ac:dyDescent="0.25">
      <c r="M345" s="61"/>
      <c r="N345" s="61"/>
    </row>
    <row r="346" spans="13:14" ht="15.75" customHeight="1" x14ac:dyDescent="0.25">
      <c r="M346" s="61"/>
      <c r="N346" s="61"/>
    </row>
    <row r="347" spans="13:14" ht="15.75" customHeight="1" x14ac:dyDescent="0.25">
      <c r="M347" s="61"/>
      <c r="N347" s="61"/>
    </row>
    <row r="348" spans="13:14" ht="15.75" customHeight="1" x14ac:dyDescent="0.25">
      <c r="M348" s="61"/>
      <c r="N348" s="61"/>
    </row>
    <row r="349" spans="13:14" ht="15.75" customHeight="1" x14ac:dyDescent="0.25">
      <c r="M349" s="61"/>
      <c r="N349" s="61"/>
    </row>
    <row r="350" spans="13:14" ht="15.75" customHeight="1" x14ac:dyDescent="0.25">
      <c r="M350" s="61"/>
      <c r="N350" s="61"/>
    </row>
    <row r="351" spans="13:14" ht="15.75" customHeight="1" x14ac:dyDescent="0.25">
      <c r="M351" s="61"/>
      <c r="N351" s="61"/>
    </row>
    <row r="352" spans="13:14" ht="15.75" customHeight="1" x14ac:dyDescent="0.25">
      <c r="M352" s="61"/>
      <c r="N352" s="61"/>
    </row>
    <row r="353" spans="13:14" ht="15.75" customHeight="1" x14ac:dyDescent="0.25">
      <c r="M353" s="61"/>
      <c r="N353" s="61"/>
    </row>
    <row r="354" spans="13:14" ht="15.75" customHeight="1" x14ac:dyDescent="0.25">
      <c r="M354" s="61"/>
      <c r="N354" s="61"/>
    </row>
    <row r="355" spans="13:14" ht="15.75" customHeight="1" x14ac:dyDescent="0.25">
      <c r="M355" s="61"/>
      <c r="N355" s="61"/>
    </row>
    <row r="356" spans="13:14" ht="15.75" customHeight="1" x14ac:dyDescent="0.25">
      <c r="M356" s="61"/>
      <c r="N356" s="61"/>
    </row>
    <row r="357" spans="13:14" ht="15.75" customHeight="1" x14ac:dyDescent="0.25">
      <c r="M357" s="61"/>
      <c r="N357" s="61"/>
    </row>
    <row r="358" spans="13:14" ht="15.75" customHeight="1" x14ac:dyDescent="0.25">
      <c r="M358" s="61"/>
      <c r="N358" s="61"/>
    </row>
    <row r="359" spans="13:14" ht="15.75" customHeight="1" x14ac:dyDescent="0.25">
      <c r="M359" s="61"/>
      <c r="N359" s="61"/>
    </row>
    <row r="360" spans="13:14" ht="15.75" customHeight="1" x14ac:dyDescent="0.25">
      <c r="M360" s="61"/>
      <c r="N360" s="61"/>
    </row>
    <row r="361" spans="13:14" ht="15.75" customHeight="1" x14ac:dyDescent="0.25">
      <c r="M361" s="61"/>
      <c r="N361" s="61"/>
    </row>
    <row r="362" spans="13:14" ht="15.75" customHeight="1" x14ac:dyDescent="0.25">
      <c r="M362" s="61"/>
      <c r="N362" s="61"/>
    </row>
    <row r="363" spans="13:14" ht="15.75" customHeight="1" x14ac:dyDescent="0.25">
      <c r="M363" s="61"/>
      <c r="N363" s="61"/>
    </row>
    <row r="364" spans="13:14" ht="15.75" customHeight="1" x14ac:dyDescent="0.25">
      <c r="M364" s="61"/>
      <c r="N364" s="61"/>
    </row>
    <row r="365" spans="13:14" ht="15.75" customHeight="1" x14ac:dyDescent="0.25">
      <c r="M365" s="61"/>
      <c r="N365" s="61"/>
    </row>
    <row r="366" spans="13:14" ht="15.75" customHeight="1" x14ac:dyDescent="0.25">
      <c r="M366" s="61"/>
      <c r="N366" s="61"/>
    </row>
    <row r="367" spans="13:14" ht="15.75" customHeight="1" x14ac:dyDescent="0.25">
      <c r="M367" s="61"/>
      <c r="N367" s="61"/>
    </row>
    <row r="368" spans="13:14" ht="15.75" customHeight="1" x14ac:dyDescent="0.25">
      <c r="M368" s="61"/>
      <c r="N368" s="61"/>
    </row>
    <row r="369" spans="13:14" ht="15.75" customHeight="1" x14ac:dyDescent="0.25">
      <c r="M369" s="61"/>
      <c r="N369" s="61"/>
    </row>
    <row r="370" spans="13:14" ht="15.75" customHeight="1" x14ac:dyDescent="0.25">
      <c r="M370" s="61"/>
      <c r="N370" s="61"/>
    </row>
    <row r="371" spans="13:14" ht="15.75" customHeight="1" x14ac:dyDescent="0.25">
      <c r="M371" s="61"/>
      <c r="N371" s="61"/>
    </row>
    <row r="372" spans="13:14" ht="15.75" customHeight="1" x14ac:dyDescent="0.25">
      <c r="M372" s="61"/>
      <c r="N372" s="61"/>
    </row>
    <row r="373" spans="13:14" ht="15.75" customHeight="1" x14ac:dyDescent="0.25">
      <c r="M373" s="61"/>
      <c r="N373" s="61"/>
    </row>
    <row r="374" spans="13:14" ht="15.75" customHeight="1" x14ac:dyDescent="0.25">
      <c r="M374" s="61"/>
      <c r="N374" s="61"/>
    </row>
    <row r="375" spans="13:14" ht="15.75" customHeight="1" x14ac:dyDescent="0.25">
      <c r="M375" s="61"/>
      <c r="N375" s="61"/>
    </row>
    <row r="376" spans="13:14" ht="15.75" customHeight="1" x14ac:dyDescent="0.25">
      <c r="M376" s="61"/>
      <c r="N376" s="61"/>
    </row>
    <row r="377" spans="13:14" ht="15.75" customHeight="1" x14ac:dyDescent="0.25">
      <c r="M377" s="61"/>
      <c r="N377" s="61"/>
    </row>
    <row r="378" spans="13:14" ht="15.75" customHeight="1" x14ac:dyDescent="0.25">
      <c r="M378" s="61"/>
      <c r="N378" s="61"/>
    </row>
    <row r="379" spans="13:14" ht="15.75" customHeight="1" x14ac:dyDescent="0.25">
      <c r="M379" s="61"/>
      <c r="N379" s="61"/>
    </row>
    <row r="380" spans="13:14" ht="15.75" customHeight="1" x14ac:dyDescent="0.25">
      <c r="M380" s="61"/>
      <c r="N380" s="61"/>
    </row>
    <row r="381" spans="13:14" ht="15.75" customHeight="1" x14ac:dyDescent="0.25">
      <c r="M381" s="61"/>
      <c r="N381" s="61"/>
    </row>
    <row r="382" spans="13:14" ht="15.75" customHeight="1" x14ac:dyDescent="0.25">
      <c r="M382" s="61"/>
      <c r="N382" s="61"/>
    </row>
    <row r="383" spans="13:14" ht="15.75" customHeight="1" x14ac:dyDescent="0.25">
      <c r="M383" s="61"/>
      <c r="N383" s="61"/>
    </row>
    <row r="384" spans="13:14" ht="15.75" customHeight="1" x14ac:dyDescent="0.25">
      <c r="M384" s="61"/>
      <c r="N384" s="61"/>
    </row>
    <row r="385" spans="13:14" ht="15.75" customHeight="1" x14ac:dyDescent="0.25">
      <c r="M385" s="61"/>
      <c r="N385" s="61"/>
    </row>
    <row r="386" spans="13:14" ht="15.75" customHeight="1" x14ac:dyDescent="0.25">
      <c r="M386" s="61"/>
      <c r="N386" s="61"/>
    </row>
    <row r="387" spans="13:14" ht="15.75" customHeight="1" x14ac:dyDescent="0.25">
      <c r="M387" s="61"/>
      <c r="N387" s="61"/>
    </row>
    <row r="388" spans="13:14" ht="15.75" customHeight="1" x14ac:dyDescent="0.25">
      <c r="M388" s="61"/>
      <c r="N388" s="61"/>
    </row>
    <row r="389" spans="13:14" ht="15.75" customHeight="1" x14ac:dyDescent="0.25">
      <c r="M389" s="61"/>
      <c r="N389" s="61"/>
    </row>
    <row r="390" spans="13:14" ht="15.75" customHeight="1" x14ac:dyDescent="0.25">
      <c r="M390" s="61"/>
      <c r="N390" s="61"/>
    </row>
    <row r="391" spans="13:14" ht="15.75" customHeight="1" x14ac:dyDescent="0.25">
      <c r="M391" s="61"/>
      <c r="N391" s="61"/>
    </row>
    <row r="392" spans="13:14" ht="15.75" customHeight="1" x14ac:dyDescent="0.25">
      <c r="M392" s="61"/>
      <c r="N392" s="61"/>
    </row>
    <row r="393" spans="13:14" ht="15.75" customHeight="1" x14ac:dyDescent="0.25">
      <c r="M393" s="61"/>
      <c r="N393" s="61"/>
    </row>
    <row r="394" spans="13:14" ht="15.75" customHeight="1" x14ac:dyDescent="0.25">
      <c r="M394" s="61"/>
      <c r="N394" s="61"/>
    </row>
    <row r="395" spans="13:14" ht="15.75" customHeight="1" x14ac:dyDescent="0.25">
      <c r="M395" s="61"/>
      <c r="N395" s="61"/>
    </row>
    <row r="396" spans="13:14" ht="15.75" customHeight="1" x14ac:dyDescent="0.25">
      <c r="M396" s="61"/>
      <c r="N396" s="61"/>
    </row>
    <row r="397" spans="13:14" ht="15.75" customHeight="1" x14ac:dyDescent="0.25">
      <c r="M397" s="61"/>
      <c r="N397" s="61"/>
    </row>
    <row r="398" spans="13:14" ht="15.75" customHeight="1" x14ac:dyDescent="0.25">
      <c r="M398" s="61"/>
      <c r="N398" s="61"/>
    </row>
    <row r="399" spans="13:14" ht="15.75" customHeight="1" x14ac:dyDescent="0.25">
      <c r="M399" s="61"/>
      <c r="N399" s="61"/>
    </row>
    <row r="400" spans="13:14" ht="15.75" customHeight="1" x14ac:dyDescent="0.25">
      <c r="M400" s="61"/>
      <c r="N400" s="61"/>
    </row>
    <row r="401" spans="13:14" ht="15.75" customHeight="1" x14ac:dyDescent="0.25">
      <c r="M401" s="61"/>
      <c r="N401" s="61"/>
    </row>
    <row r="402" spans="13:14" ht="15.75" customHeight="1" x14ac:dyDescent="0.25">
      <c r="M402" s="61"/>
      <c r="N402" s="61"/>
    </row>
    <row r="403" spans="13:14" ht="15.75" customHeight="1" x14ac:dyDescent="0.25">
      <c r="M403" s="61"/>
      <c r="N403" s="61"/>
    </row>
    <row r="404" spans="13:14" ht="15.75" customHeight="1" x14ac:dyDescent="0.25">
      <c r="M404" s="61"/>
      <c r="N404" s="61"/>
    </row>
    <row r="405" spans="13:14" ht="15.75" customHeight="1" x14ac:dyDescent="0.25">
      <c r="M405" s="61"/>
      <c r="N405" s="61"/>
    </row>
    <row r="406" spans="13:14" ht="15.75" customHeight="1" x14ac:dyDescent="0.25">
      <c r="M406" s="61"/>
      <c r="N406" s="61"/>
    </row>
    <row r="407" spans="13:14" ht="15.75" customHeight="1" x14ac:dyDescent="0.25">
      <c r="M407" s="61"/>
      <c r="N407" s="61"/>
    </row>
    <row r="408" spans="13:14" ht="15.75" customHeight="1" x14ac:dyDescent="0.25">
      <c r="M408" s="61"/>
      <c r="N408" s="61"/>
    </row>
    <row r="409" spans="13:14" ht="15.75" customHeight="1" x14ac:dyDescent="0.25">
      <c r="M409" s="61"/>
      <c r="N409" s="61"/>
    </row>
    <row r="410" spans="13:14" ht="15.75" customHeight="1" x14ac:dyDescent="0.25">
      <c r="M410" s="61"/>
      <c r="N410" s="61"/>
    </row>
    <row r="411" spans="13:14" ht="15.75" customHeight="1" x14ac:dyDescent="0.25">
      <c r="M411" s="61"/>
      <c r="N411" s="61"/>
    </row>
    <row r="412" spans="13:14" ht="15.75" customHeight="1" x14ac:dyDescent="0.25">
      <c r="M412" s="61"/>
      <c r="N412" s="61"/>
    </row>
    <row r="413" spans="13:14" ht="15.75" customHeight="1" x14ac:dyDescent="0.25">
      <c r="M413" s="61"/>
      <c r="N413" s="61"/>
    </row>
    <row r="414" spans="13:14" ht="15.75" customHeight="1" x14ac:dyDescent="0.25">
      <c r="M414" s="61"/>
      <c r="N414" s="61"/>
    </row>
    <row r="415" spans="13:14" ht="15.75" customHeight="1" x14ac:dyDescent="0.25">
      <c r="M415" s="61"/>
      <c r="N415" s="61"/>
    </row>
    <row r="416" spans="13:14" ht="15.75" customHeight="1" x14ac:dyDescent="0.25">
      <c r="M416" s="61"/>
      <c r="N416" s="61"/>
    </row>
    <row r="417" spans="13:14" ht="15.75" customHeight="1" x14ac:dyDescent="0.25">
      <c r="M417" s="61"/>
      <c r="N417" s="61"/>
    </row>
    <row r="418" spans="13:14" ht="15.75" customHeight="1" x14ac:dyDescent="0.25">
      <c r="M418" s="61"/>
      <c r="N418" s="61"/>
    </row>
    <row r="419" spans="13:14" ht="15.75" customHeight="1" x14ac:dyDescent="0.25">
      <c r="M419" s="61"/>
      <c r="N419" s="61"/>
    </row>
    <row r="420" spans="13:14" ht="15.75" customHeight="1" x14ac:dyDescent="0.25">
      <c r="M420" s="61"/>
      <c r="N420" s="61"/>
    </row>
    <row r="421" spans="13:14" ht="15.75" customHeight="1" x14ac:dyDescent="0.25">
      <c r="M421" s="61"/>
      <c r="N421" s="61"/>
    </row>
    <row r="422" spans="13:14" ht="15.75" customHeight="1" x14ac:dyDescent="0.25">
      <c r="M422" s="61"/>
      <c r="N422" s="61"/>
    </row>
    <row r="423" spans="13:14" ht="15.75" customHeight="1" x14ac:dyDescent="0.25">
      <c r="M423" s="61"/>
      <c r="N423" s="61"/>
    </row>
    <row r="424" spans="13:14" ht="15.75" customHeight="1" x14ac:dyDescent="0.25">
      <c r="M424" s="61"/>
      <c r="N424" s="61"/>
    </row>
    <row r="425" spans="13:14" ht="15.75" customHeight="1" x14ac:dyDescent="0.25">
      <c r="M425" s="61"/>
      <c r="N425" s="61"/>
    </row>
    <row r="426" spans="13:14" ht="15.75" customHeight="1" x14ac:dyDescent="0.25">
      <c r="M426" s="61"/>
      <c r="N426" s="61"/>
    </row>
    <row r="427" spans="13:14" ht="15.75" customHeight="1" x14ac:dyDescent="0.25">
      <c r="M427" s="61"/>
      <c r="N427" s="61"/>
    </row>
    <row r="428" spans="13:14" ht="15.75" customHeight="1" x14ac:dyDescent="0.25">
      <c r="M428" s="61"/>
      <c r="N428" s="61"/>
    </row>
    <row r="429" spans="13:14" ht="15.75" customHeight="1" x14ac:dyDescent="0.25">
      <c r="M429" s="61"/>
      <c r="N429" s="61"/>
    </row>
    <row r="430" spans="13:14" ht="15.75" customHeight="1" x14ac:dyDescent="0.25">
      <c r="M430" s="61"/>
      <c r="N430" s="61"/>
    </row>
    <row r="431" spans="13:14" ht="15.75" customHeight="1" x14ac:dyDescent="0.25">
      <c r="M431" s="61"/>
      <c r="N431" s="61"/>
    </row>
    <row r="432" spans="13:14" ht="15.75" customHeight="1" x14ac:dyDescent="0.25">
      <c r="M432" s="61"/>
      <c r="N432" s="61"/>
    </row>
    <row r="433" spans="13:14" ht="15.75" customHeight="1" x14ac:dyDescent="0.25">
      <c r="M433" s="61"/>
      <c r="N433" s="61"/>
    </row>
    <row r="434" spans="13:14" ht="15.75" customHeight="1" x14ac:dyDescent="0.25">
      <c r="M434" s="61"/>
      <c r="N434" s="61"/>
    </row>
    <row r="435" spans="13:14" ht="15.75" customHeight="1" x14ac:dyDescent="0.25">
      <c r="M435" s="61"/>
      <c r="N435" s="61"/>
    </row>
    <row r="436" spans="13:14" ht="15.75" customHeight="1" x14ac:dyDescent="0.25">
      <c r="M436" s="61"/>
      <c r="N436" s="61"/>
    </row>
    <row r="437" spans="13:14" ht="15.75" customHeight="1" x14ac:dyDescent="0.25">
      <c r="M437" s="61"/>
      <c r="N437" s="61"/>
    </row>
    <row r="438" spans="13:14" ht="15.75" customHeight="1" x14ac:dyDescent="0.25">
      <c r="M438" s="61"/>
      <c r="N438" s="61"/>
    </row>
    <row r="439" spans="13:14" ht="15.75" customHeight="1" x14ac:dyDescent="0.25">
      <c r="M439" s="61"/>
      <c r="N439" s="61"/>
    </row>
    <row r="440" spans="13:14" ht="15.75" customHeight="1" x14ac:dyDescent="0.25">
      <c r="M440" s="61"/>
      <c r="N440" s="61"/>
    </row>
    <row r="441" spans="13:14" ht="15.75" customHeight="1" x14ac:dyDescent="0.25">
      <c r="M441" s="61"/>
      <c r="N441" s="61"/>
    </row>
    <row r="442" spans="13:14" ht="15.75" customHeight="1" x14ac:dyDescent="0.25">
      <c r="M442" s="61"/>
      <c r="N442" s="61"/>
    </row>
    <row r="443" spans="13:14" ht="15.75" customHeight="1" x14ac:dyDescent="0.25">
      <c r="M443" s="61"/>
      <c r="N443" s="61"/>
    </row>
    <row r="444" spans="13:14" ht="15.75" customHeight="1" x14ac:dyDescent="0.25">
      <c r="M444" s="61"/>
      <c r="N444" s="61"/>
    </row>
    <row r="445" spans="13:14" ht="15.75" customHeight="1" x14ac:dyDescent="0.25">
      <c r="M445" s="61"/>
      <c r="N445" s="61"/>
    </row>
    <row r="446" spans="13:14" ht="15.75" customHeight="1" x14ac:dyDescent="0.25">
      <c r="M446" s="61"/>
      <c r="N446" s="61"/>
    </row>
    <row r="447" spans="13:14" ht="15.75" customHeight="1" x14ac:dyDescent="0.25">
      <c r="M447" s="61"/>
      <c r="N447" s="61"/>
    </row>
    <row r="448" spans="13:14" ht="15.75" customHeight="1" x14ac:dyDescent="0.25">
      <c r="M448" s="61"/>
      <c r="N448" s="61"/>
    </row>
    <row r="449" spans="13:14" ht="15.75" customHeight="1" x14ac:dyDescent="0.25">
      <c r="M449" s="61"/>
      <c r="N449" s="61"/>
    </row>
    <row r="450" spans="13:14" ht="15.75" customHeight="1" x14ac:dyDescent="0.25">
      <c r="M450" s="61"/>
      <c r="N450" s="61"/>
    </row>
    <row r="451" spans="13:14" ht="15.75" customHeight="1" x14ac:dyDescent="0.25">
      <c r="M451" s="61"/>
      <c r="N451" s="61"/>
    </row>
    <row r="452" spans="13:14" ht="15.75" customHeight="1" x14ac:dyDescent="0.25">
      <c r="M452" s="61"/>
      <c r="N452" s="61"/>
    </row>
    <row r="453" spans="13:14" ht="15.75" customHeight="1" x14ac:dyDescent="0.25">
      <c r="M453" s="61"/>
      <c r="N453" s="61"/>
    </row>
    <row r="454" spans="13:14" ht="15.75" customHeight="1" x14ac:dyDescent="0.25">
      <c r="M454" s="61"/>
      <c r="N454" s="61"/>
    </row>
    <row r="455" spans="13:14" ht="15.75" customHeight="1" x14ac:dyDescent="0.25">
      <c r="M455" s="61"/>
      <c r="N455" s="61"/>
    </row>
    <row r="456" spans="13:14" ht="15.75" customHeight="1" x14ac:dyDescent="0.25">
      <c r="M456" s="61"/>
      <c r="N456" s="61"/>
    </row>
    <row r="457" spans="13:14" ht="15.75" customHeight="1" x14ac:dyDescent="0.25">
      <c r="M457" s="61"/>
      <c r="N457" s="61"/>
    </row>
    <row r="458" spans="13:14" ht="15.75" customHeight="1" x14ac:dyDescent="0.25">
      <c r="M458" s="61"/>
      <c r="N458" s="61"/>
    </row>
    <row r="459" spans="13:14" ht="15.75" customHeight="1" x14ac:dyDescent="0.25">
      <c r="M459" s="61"/>
      <c r="N459" s="61"/>
    </row>
    <row r="460" spans="13:14" ht="15.75" customHeight="1" x14ac:dyDescent="0.25">
      <c r="M460" s="61"/>
      <c r="N460" s="61"/>
    </row>
    <row r="461" spans="13:14" ht="15.75" customHeight="1" x14ac:dyDescent="0.25">
      <c r="M461" s="61"/>
      <c r="N461" s="61"/>
    </row>
    <row r="462" spans="13:14" ht="15.75" customHeight="1" x14ac:dyDescent="0.25">
      <c r="M462" s="61"/>
      <c r="N462" s="61"/>
    </row>
    <row r="463" spans="13:14" ht="15.75" customHeight="1" x14ac:dyDescent="0.25">
      <c r="M463" s="61"/>
      <c r="N463" s="61"/>
    </row>
    <row r="464" spans="13:14" ht="15.75" customHeight="1" x14ac:dyDescent="0.25">
      <c r="M464" s="61"/>
      <c r="N464" s="61"/>
    </row>
    <row r="465" spans="13:14" ht="15.75" customHeight="1" x14ac:dyDescent="0.25">
      <c r="M465" s="61"/>
      <c r="N465" s="61"/>
    </row>
    <row r="466" spans="13:14" ht="15.75" customHeight="1" x14ac:dyDescent="0.25">
      <c r="M466" s="61"/>
      <c r="N466" s="61"/>
    </row>
    <row r="467" spans="13:14" ht="15.75" customHeight="1" x14ac:dyDescent="0.25">
      <c r="M467" s="61"/>
      <c r="N467" s="61"/>
    </row>
    <row r="468" spans="13:14" ht="15.75" customHeight="1" x14ac:dyDescent="0.25">
      <c r="M468" s="61"/>
      <c r="N468" s="61"/>
    </row>
    <row r="469" spans="13:14" ht="15.75" customHeight="1" x14ac:dyDescent="0.25">
      <c r="M469" s="61"/>
      <c r="N469" s="61"/>
    </row>
    <row r="470" spans="13:14" ht="15.75" customHeight="1" x14ac:dyDescent="0.25">
      <c r="M470" s="61"/>
      <c r="N470" s="61"/>
    </row>
    <row r="471" spans="13:14" ht="15.75" customHeight="1" x14ac:dyDescent="0.25">
      <c r="M471" s="61"/>
      <c r="N471" s="61"/>
    </row>
    <row r="472" spans="13:14" ht="15.75" customHeight="1" x14ac:dyDescent="0.25">
      <c r="M472" s="61"/>
      <c r="N472" s="61"/>
    </row>
    <row r="473" spans="13:14" ht="15.75" customHeight="1" x14ac:dyDescent="0.25">
      <c r="M473" s="61"/>
      <c r="N473" s="61"/>
    </row>
    <row r="474" spans="13:14" ht="15.75" customHeight="1" x14ac:dyDescent="0.25">
      <c r="M474" s="61"/>
      <c r="N474" s="61"/>
    </row>
    <row r="475" spans="13:14" ht="15.75" customHeight="1" x14ac:dyDescent="0.25">
      <c r="M475" s="61"/>
      <c r="N475" s="61"/>
    </row>
    <row r="476" spans="13:14" ht="15.75" customHeight="1" x14ac:dyDescent="0.25">
      <c r="M476" s="61"/>
      <c r="N476" s="61"/>
    </row>
    <row r="477" spans="13:14" ht="15.75" customHeight="1" x14ac:dyDescent="0.25">
      <c r="M477" s="61"/>
      <c r="N477" s="61"/>
    </row>
    <row r="478" spans="13:14" ht="15.75" customHeight="1" x14ac:dyDescent="0.25">
      <c r="M478" s="61"/>
      <c r="N478" s="61"/>
    </row>
    <row r="479" spans="13:14" ht="15.75" customHeight="1" x14ac:dyDescent="0.25">
      <c r="M479" s="61"/>
      <c r="N479" s="61"/>
    </row>
    <row r="480" spans="13:14" ht="15.75" customHeight="1" x14ac:dyDescent="0.25">
      <c r="M480" s="61"/>
      <c r="N480" s="61"/>
    </row>
    <row r="481" spans="13:14" ht="15.75" customHeight="1" x14ac:dyDescent="0.25">
      <c r="M481" s="61"/>
      <c r="N481" s="61"/>
    </row>
    <row r="482" spans="13:14" ht="15.75" customHeight="1" x14ac:dyDescent="0.25">
      <c r="M482" s="61"/>
      <c r="N482" s="61"/>
    </row>
    <row r="483" spans="13:14" ht="15.75" customHeight="1" x14ac:dyDescent="0.25">
      <c r="M483" s="61"/>
      <c r="N483" s="61"/>
    </row>
    <row r="484" spans="13:14" ht="15.75" customHeight="1" x14ac:dyDescent="0.25">
      <c r="M484" s="61"/>
      <c r="N484" s="61"/>
    </row>
    <row r="485" spans="13:14" ht="15.75" customHeight="1" x14ac:dyDescent="0.25">
      <c r="M485" s="61"/>
      <c r="N485" s="61"/>
    </row>
    <row r="486" spans="13:14" ht="15.75" customHeight="1" x14ac:dyDescent="0.25">
      <c r="M486" s="61"/>
      <c r="N486" s="61"/>
    </row>
    <row r="487" spans="13:14" ht="15.75" customHeight="1" x14ac:dyDescent="0.25">
      <c r="M487" s="61"/>
      <c r="N487" s="61"/>
    </row>
    <row r="488" spans="13:14" ht="15.75" customHeight="1" x14ac:dyDescent="0.25">
      <c r="M488" s="61"/>
      <c r="N488" s="61"/>
    </row>
    <row r="489" spans="13:14" ht="15.75" customHeight="1" x14ac:dyDescent="0.25">
      <c r="M489" s="61"/>
      <c r="N489" s="61"/>
    </row>
    <row r="490" spans="13:14" ht="15.75" customHeight="1" x14ac:dyDescent="0.25">
      <c r="M490" s="61"/>
      <c r="N490" s="61"/>
    </row>
    <row r="491" spans="13:14" ht="15.75" customHeight="1" x14ac:dyDescent="0.25">
      <c r="M491" s="61"/>
      <c r="N491" s="61"/>
    </row>
    <row r="492" spans="13:14" ht="15.75" customHeight="1" x14ac:dyDescent="0.25">
      <c r="M492" s="61"/>
      <c r="N492" s="61"/>
    </row>
    <row r="493" spans="13:14" ht="15.75" customHeight="1" x14ac:dyDescent="0.25">
      <c r="M493" s="61"/>
      <c r="N493" s="61"/>
    </row>
    <row r="494" spans="13:14" ht="15.75" customHeight="1" x14ac:dyDescent="0.25">
      <c r="M494" s="61"/>
      <c r="N494" s="61"/>
    </row>
    <row r="495" spans="13:14" ht="15.75" customHeight="1" x14ac:dyDescent="0.25">
      <c r="M495" s="61"/>
      <c r="N495" s="61"/>
    </row>
    <row r="496" spans="13:14" ht="15.75" customHeight="1" x14ac:dyDescent="0.25">
      <c r="M496" s="61"/>
      <c r="N496" s="61"/>
    </row>
    <row r="497" spans="13:14" ht="15.75" customHeight="1" x14ac:dyDescent="0.25">
      <c r="M497" s="61"/>
      <c r="N497" s="61"/>
    </row>
    <row r="498" spans="13:14" ht="15.75" customHeight="1" x14ac:dyDescent="0.25">
      <c r="M498" s="61"/>
      <c r="N498" s="61"/>
    </row>
    <row r="499" spans="13:14" ht="15.75" customHeight="1" x14ac:dyDescent="0.25">
      <c r="M499" s="61"/>
      <c r="N499" s="61"/>
    </row>
    <row r="500" spans="13:14" ht="15.75" customHeight="1" x14ac:dyDescent="0.25">
      <c r="M500" s="61"/>
      <c r="N500" s="61"/>
    </row>
    <row r="501" spans="13:14" ht="15.75" customHeight="1" x14ac:dyDescent="0.25">
      <c r="M501" s="61"/>
      <c r="N501" s="61"/>
    </row>
    <row r="502" spans="13:14" ht="15.75" customHeight="1" x14ac:dyDescent="0.25">
      <c r="M502" s="61"/>
      <c r="N502" s="61"/>
    </row>
    <row r="503" spans="13:14" ht="15.75" customHeight="1" x14ac:dyDescent="0.25">
      <c r="M503" s="61"/>
      <c r="N503" s="61"/>
    </row>
    <row r="504" spans="13:14" ht="15.75" customHeight="1" x14ac:dyDescent="0.25">
      <c r="M504" s="61"/>
      <c r="N504" s="61"/>
    </row>
    <row r="505" spans="13:14" ht="15.75" customHeight="1" x14ac:dyDescent="0.25">
      <c r="M505" s="61"/>
      <c r="N505" s="61"/>
    </row>
    <row r="506" spans="13:14" ht="15.75" customHeight="1" x14ac:dyDescent="0.25">
      <c r="M506" s="61"/>
      <c r="N506" s="61"/>
    </row>
    <row r="507" spans="13:14" ht="15.75" customHeight="1" x14ac:dyDescent="0.25">
      <c r="M507" s="61"/>
      <c r="N507" s="61"/>
    </row>
    <row r="508" spans="13:14" ht="15.75" customHeight="1" x14ac:dyDescent="0.25">
      <c r="M508" s="61"/>
      <c r="N508" s="61"/>
    </row>
    <row r="509" spans="13:14" ht="15.75" customHeight="1" x14ac:dyDescent="0.25">
      <c r="M509" s="61"/>
      <c r="N509" s="61"/>
    </row>
    <row r="510" spans="13:14" ht="15.75" customHeight="1" x14ac:dyDescent="0.25">
      <c r="M510" s="61"/>
      <c r="N510" s="61"/>
    </row>
    <row r="511" spans="13:14" ht="15.75" customHeight="1" x14ac:dyDescent="0.25">
      <c r="M511" s="61"/>
      <c r="N511" s="61"/>
    </row>
    <row r="512" spans="13:14" ht="15.75" customHeight="1" x14ac:dyDescent="0.25">
      <c r="M512" s="61"/>
      <c r="N512" s="61"/>
    </row>
    <row r="513" spans="13:14" ht="15.75" customHeight="1" x14ac:dyDescent="0.25">
      <c r="M513" s="61"/>
      <c r="N513" s="61"/>
    </row>
    <row r="514" spans="13:14" ht="15.75" customHeight="1" x14ac:dyDescent="0.25">
      <c r="M514" s="61"/>
      <c r="N514" s="61"/>
    </row>
    <row r="515" spans="13:14" ht="15.75" customHeight="1" x14ac:dyDescent="0.25">
      <c r="M515" s="61"/>
      <c r="N515" s="61"/>
    </row>
    <row r="516" spans="13:14" ht="15.75" customHeight="1" x14ac:dyDescent="0.25">
      <c r="M516" s="61"/>
      <c r="N516" s="61"/>
    </row>
    <row r="517" spans="13:14" ht="15.75" customHeight="1" x14ac:dyDescent="0.25">
      <c r="M517" s="61"/>
      <c r="N517" s="61"/>
    </row>
    <row r="518" spans="13:14" ht="15.75" customHeight="1" x14ac:dyDescent="0.25">
      <c r="M518" s="61"/>
      <c r="N518" s="61"/>
    </row>
    <row r="519" spans="13:14" ht="15.75" customHeight="1" x14ac:dyDescent="0.25">
      <c r="M519" s="61"/>
      <c r="N519" s="61"/>
    </row>
    <row r="520" spans="13:14" ht="15.75" customHeight="1" x14ac:dyDescent="0.25">
      <c r="M520" s="61"/>
      <c r="N520" s="61"/>
    </row>
    <row r="521" spans="13:14" ht="15.75" customHeight="1" x14ac:dyDescent="0.25">
      <c r="M521" s="61"/>
      <c r="N521" s="61"/>
    </row>
    <row r="522" spans="13:14" ht="15.75" customHeight="1" x14ac:dyDescent="0.25">
      <c r="M522" s="61"/>
      <c r="N522" s="61"/>
    </row>
    <row r="523" spans="13:14" ht="15.75" customHeight="1" x14ac:dyDescent="0.25">
      <c r="M523" s="61"/>
      <c r="N523" s="61"/>
    </row>
    <row r="524" spans="13:14" ht="15.75" customHeight="1" x14ac:dyDescent="0.25">
      <c r="M524" s="61"/>
      <c r="N524" s="61"/>
    </row>
    <row r="525" spans="13:14" ht="15.75" customHeight="1" x14ac:dyDescent="0.25">
      <c r="M525" s="61"/>
      <c r="N525" s="61"/>
    </row>
    <row r="526" spans="13:14" ht="15.75" customHeight="1" x14ac:dyDescent="0.25">
      <c r="M526" s="61"/>
      <c r="N526" s="61"/>
    </row>
    <row r="527" spans="13:14" ht="15.75" customHeight="1" x14ac:dyDescent="0.25">
      <c r="M527" s="61"/>
      <c r="N527" s="61"/>
    </row>
    <row r="528" spans="13:14" ht="15.75" customHeight="1" x14ac:dyDescent="0.25">
      <c r="M528" s="61"/>
      <c r="N528" s="61"/>
    </row>
    <row r="529" spans="13:14" ht="15.75" customHeight="1" x14ac:dyDescent="0.25">
      <c r="M529" s="61"/>
      <c r="N529" s="61"/>
    </row>
    <row r="530" spans="13:14" ht="15.75" customHeight="1" x14ac:dyDescent="0.25">
      <c r="M530" s="61"/>
      <c r="N530" s="61"/>
    </row>
    <row r="531" spans="13:14" ht="15.75" customHeight="1" x14ac:dyDescent="0.25">
      <c r="M531" s="61"/>
      <c r="N531" s="61"/>
    </row>
    <row r="532" spans="13:14" ht="15.75" customHeight="1" x14ac:dyDescent="0.25">
      <c r="M532" s="61"/>
      <c r="N532" s="61"/>
    </row>
    <row r="533" spans="13:14" ht="15.75" customHeight="1" x14ac:dyDescent="0.25">
      <c r="M533" s="61"/>
      <c r="N533" s="61"/>
    </row>
    <row r="534" spans="13:14" ht="15.75" customHeight="1" x14ac:dyDescent="0.25">
      <c r="M534" s="61"/>
      <c r="N534" s="61"/>
    </row>
    <row r="535" spans="13:14" ht="15.75" customHeight="1" x14ac:dyDescent="0.25">
      <c r="M535" s="61"/>
      <c r="N535" s="61"/>
    </row>
    <row r="536" spans="13:14" ht="15.75" customHeight="1" x14ac:dyDescent="0.25">
      <c r="M536" s="61"/>
      <c r="N536" s="61"/>
    </row>
    <row r="537" spans="13:14" ht="15.75" customHeight="1" x14ac:dyDescent="0.25">
      <c r="M537" s="61"/>
      <c r="N537" s="61"/>
    </row>
    <row r="538" spans="13:14" ht="15.75" customHeight="1" x14ac:dyDescent="0.25">
      <c r="M538" s="61"/>
      <c r="N538" s="61"/>
    </row>
    <row r="539" spans="13:14" ht="15.75" customHeight="1" x14ac:dyDescent="0.25">
      <c r="M539" s="61"/>
      <c r="N539" s="61"/>
    </row>
    <row r="540" spans="13:14" ht="15.75" customHeight="1" x14ac:dyDescent="0.25">
      <c r="M540" s="61"/>
      <c r="N540" s="61"/>
    </row>
    <row r="541" spans="13:14" ht="15.75" customHeight="1" x14ac:dyDescent="0.25">
      <c r="M541" s="61"/>
      <c r="N541" s="61"/>
    </row>
    <row r="542" spans="13:14" ht="15.75" customHeight="1" x14ac:dyDescent="0.25">
      <c r="M542" s="61"/>
      <c r="N542" s="61"/>
    </row>
    <row r="543" spans="13:14" ht="15.75" customHeight="1" x14ac:dyDescent="0.25">
      <c r="M543" s="61"/>
      <c r="N543" s="61"/>
    </row>
    <row r="544" spans="13:14" ht="15.75" customHeight="1" x14ac:dyDescent="0.25">
      <c r="M544" s="61"/>
      <c r="N544" s="61"/>
    </row>
    <row r="545" spans="13:14" ht="15.75" customHeight="1" x14ac:dyDescent="0.25">
      <c r="M545" s="61"/>
      <c r="N545" s="61"/>
    </row>
    <row r="546" spans="13:14" ht="15.75" customHeight="1" x14ac:dyDescent="0.25">
      <c r="M546" s="61"/>
      <c r="N546" s="61"/>
    </row>
    <row r="547" spans="13:14" ht="15.75" customHeight="1" x14ac:dyDescent="0.25">
      <c r="M547" s="61"/>
      <c r="N547" s="61"/>
    </row>
    <row r="548" spans="13:14" ht="15.75" customHeight="1" x14ac:dyDescent="0.25">
      <c r="M548" s="61"/>
      <c r="N548" s="61"/>
    </row>
    <row r="549" spans="13:14" ht="15.75" customHeight="1" x14ac:dyDescent="0.25">
      <c r="M549" s="61"/>
      <c r="N549" s="61"/>
    </row>
    <row r="550" spans="13:14" ht="15.75" customHeight="1" x14ac:dyDescent="0.25">
      <c r="M550" s="61"/>
      <c r="N550" s="61"/>
    </row>
    <row r="551" spans="13:14" ht="15.75" customHeight="1" x14ac:dyDescent="0.25">
      <c r="M551" s="61"/>
      <c r="N551" s="61"/>
    </row>
    <row r="552" spans="13:14" ht="15.75" customHeight="1" x14ac:dyDescent="0.25">
      <c r="M552" s="61"/>
      <c r="N552" s="61"/>
    </row>
    <row r="553" spans="13:14" ht="15.75" customHeight="1" x14ac:dyDescent="0.25">
      <c r="M553" s="61"/>
      <c r="N553" s="61"/>
    </row>
    <row r="554" spans="13:14" ht="15.75" customHeight="1" x14ac:dyDescent="0.25">
      <c r="M554" s="61"/>
      <c r="N554" s="61"/>
    </row>
    <row r="555" spans="13:14" ht="15.75" customHeight="1" x14ac:dyDescent="0.25">
      <c r="M555" s="61"/>
      <c r="N555" s="61"/>
    </row>
    <row r="556" spans="13:14" ht="15.75" customHeight="1" x14ac:dyDescent="0.25">
      <c r="M556" s="61"/>
      <c r="N556" s="61"/>
    </row>
    <row r="557" spans="13:14" ht="15.75" customHeight="1" x14ac:dyDescent="0.25">
      <c r="M557" s="61"/>
      <c r="N557" s="61"/>
    </row>
    <row r="558" spans="13:14" ht="15.75" customHeight="1" x14ac:dyDescent="0.25">
      <c r="M558" s="61"/>
      <c r="N558" s="61"/>
    </row>
    <row r="559" spans="13:14" ht="15.75" customHeight="1" x14ac:dyDescent="0.25">
      <c r="M559" s="61"/>
      <c r="N559" s="61"/>
    </row>
    <row r="560" spans="13:14" ht="15.75" customHeight="1" x14ac:dyDescent="0.25">
      <c r="M560" s="61"/>
      <c r="N560" s="61"/>
    </row>
    <row r="561" spans="13:14" ht="15.75" customHeight="1" x14ac:dyDescent="0.25">
      <c r="M561" s="61"/>
      <c r="N561" s="61"/>
    </row>
    <row r="562" spans="13:14" ht="15.75" customHeight="1" x14ac:dyDescent="0.25">
      <c r="M562" s="61"/>
      <c r="N562" s="61"/>
    </row>
    <row r="563" spans="13:14" ht="15.75" customHeight="1" x14ac:dyDescent="0.25">
      <c r="M563" s="61"/>
      <c r="N563" s="61"/>
    </row>
    <row r="564" spans="13:14" ht="15.75" customHeight="1" x14ac:dyDescent="0.25">
      <c r="M564" s="61"/>
      <c r="N564" s="61"/>
    </row>
    <row r="565" spans="13:14" ht="15.75" customHeight="1" x14ac:dyDescent="0.25">
      <c r="M565" s="61"/>
      <c r="N565" s="61"/>
    </row>
    <row r="566" spans="13:14" ht="15.75" customHeight="1" x14ac:dyDescent="0.25">
      <c r="M566" s="61"/>
      <c r="N566" s="61"/>
    </row>
    <row r="567" spans="13:14" ht="15.75" customHeight="1" x14ac:dyDescent="0.25">
      <c r="M567" s="61"/>
      <c r="N567" s="61"/>
    </row>
    <row r="568" spans="13:14" ht="15.75" customHeight="1" x14ac:dyDescent="0.25">
      <c r="M568" s="61"/>
      <c r="N568" s="61"/>
    </row>
    <row r="569" spans="13:14" ht="15.75" customHeight="1" x14ac:dyDescent="0.25">
      <c r="M569" s="61"/>
      <c r="N569" s="61"/>
    </row>
    <row r="570" spans="13:14" ht="15.75" customHeight="1" x14ac:dyDescent="0.25">
      <c r="M570" s="61"/>
      <c r="N570" s="61"/>
    </row>
    <row r="571" spans="13:14" ht="15.75" customHeight="1" x14ac:dyDescent="0.25">
      <c r="M571" s="61"/>
      <c r="N571" s="61"/>
    </row>
    <row r="572" spans="13:14" ht="15.75" customHeight="1" x14ac:dyDescent="0.25">
      <c r="M572" s="61"/>
      <c r="N572" s="61"/>
    </row>
    <row r="573" spans="13:14" ht="15.75" customHeight="1" x14ac:dyDescent="0.25">
      <c r="M573" s="61"/>
      <c r="N573" s="61"/>
    </row>
    <row r="574" spans="13:14" ht="15.75" customHeight="1" x14ac:dyDescent="0.25">
      <c r="M574" s="61"/>
      <c r="N574" s="61"/>
    </row>
    <row r="575" spans="13:14" ht="15.75" customHeight="1" x14ac:dyDescent="0.25">
      <c r="M575" s="61"/>
      <c r="N575" s="61"/>
    </row>
    <row r="576" spans="13:14" ht="15.75" customHeight="1" x14ac:dyDescent="0.25">
      <c r="M576" s="61"/>
      <c r="N576" s="61"/>
    </row>
    <row r="577" spans="13:14" ht="15.75" customHeight="1" x14ac:dyDescent="0.25">
      <c r="M577" s="61"/>
      <c r="N577" s="61"/>
    </row>
    <row r="578" spans="13:14" ht="15.75" customHeight="1" x14ac:dyDescent="0.25">
      <c r="M578" s="61"/>
      <c r="N578" s="61"/>
    </row>
    <row r="579" spans="13:14" ht="15.75" customHeight="1" x14ac:dyDescent="0.25">
      <c r="M579" s="61"/>
      <c r="N579" s="61"/>
    </row>
    <row r="580" spans="13:14" ht="15.75" customHeight="1" x14ac:dyDescent="0.25">
      <c r="M580" s="61"/>
      <c r="N580" s="61"/>
    </row>
    <row r="581" spans="13:14" ht="15.75" customHeight="1" x14ac:dyDescent="0.25">
      <c r="M581" s="61"/>
      <c r="N581" s="61"/>
    </row>
    <row r="582" spans="13:14" ht="15.75" customHeight="1" x14ac:dyDescent="0.25">
      <c r="M582" s="61"/>
      <c r="N582" s="61"/>
    </row>
    <row r="583" spans="13:14" ht="15.75" customHeight="1" x14ac:dyDescent="0.25">
      <c r="M583" s="61"/>
      <c r="N583" s="61"/>
    </row>
    <row r="584" spans="13:14" ht="15.75" customHeight="1" x14ac:dyDescent="0.25">
      <c r="M584" s="61"/>
      <c r="N584" s="61"/>
    </row>
    <row r="585" spans="13:14" ht="15.75" customHeight="1" x14ac:dyDescent="0.25">
      <c r="M585" s="61"/>
      <c r="N585" s="61"/>
    </row>
    <row r="586" spans="13:14" ht="15.75" customHeight="1" x14ac:dyDescent="0.25">
      <c r="M586" s="61"/>
      <c r="N586" s="61"/>
    </row>
    <row r="587" spans="13:14" ht="15.75" customHeight="1" x14ac:dyDescent="0.25">
      <c r="M587" s="61"/>
      <c r="N587" s="61"/>
    </row>
    <row r="588" spans="13:14" ht="15.75" customHeight="1" x14ac:dyDescent="0.25">
      <c r="M588" s="61"/>
      <c r="N588" s="61"/>
    </row>
    <row r="589" spans="13:14" ht="15.75" customHeight="1" x14ac:dyDescent="0.25">
      <c r="M589" s="61"/>
      <c r="N589" s="61"/>
    </row>
    <row r="590" spans="13:14" ht="15.75" customHeight="1" x14ac:dyDescent="0.25">
      <c r="M590" s="61"/>
      <c r="N590" s="61"/>
    </row>
    <row r="591" spans="13:14" ht="15.75" customHeight="1" x14ac:dyDescent="0.25">
      <c r="M591" s="61"/>
      <c r="N591" s="61"/>
    </row>
    <row r="592" spans="13:14" ht="15.75" customHeight="1" x14ac:dyDescent="0.25">
      <c r="M592" s="61"/>
      <c r="N592" s="61"/>
    </row>
    <row r="593" spans="13:14" ht="15.75" customHeight="1" x14ac:dyDescent="0.25">
      <c r="M593" s="61"/>
      <c r="N593" s="61"/>
    </row>
    <row r="594" spans="13:14" ht="15.75" customHeight="1" x14ac:dyDescent="0.25">
      <c r="M594" s="61"/>
      <c r="N594" s="61"/>
    </row>
    <row r="595" spans="13:14" ht="15.75" customHeight="1" x14ac:dyDescent="0.25">
      <c r="M595" s="61"/>
      <c r="N595" s="61"/>
    </row>
    <row r="596" spans="13:14" ht="15.75" customHeight="1" x14ac:dyDescent="0.25">
      <c r="M596" s="61"/>
      <c r="N596" s="61"/>
    </row>
    <row r="597" spans="13:14" ht="15.75" customHeight="1" x14ac:dyDescent="0.25">
      <c r="M597" s="61"/>
      <c r="N597" s="61"/>
    </row>
    <row r="598" spans="13:14" ht="15.75" customHeight="1" x14ac:dyDescent="0.25">
      <c r="M598" s="61"/>
      <c r="N598" s="61"/>
    </row>
    <row r="599" spans="13:14" ht="15.75" customHeight="1" x14ac:dyDescent="0.25">
      <c r="M599" s="61"/>
      <c r="N599" s="61"/>
    </row>
    <row r="600" spans="13:14" ht="15.75" customHeight="1" x14ac:dyDescent="0.25">
      <c r="M600" s="61"/>
      <c r="N600" s="61"/>
    </row>
    <row r="601" spans="13:14" ht="15.75" customHeight="1" x14ac:dyDescent="0.25">
      <c r="M601" s="61"/>
      <c r="N601" s="61"/>
    </row>
    <row r="602" spans="13:14" ht="15.75" customHeight="1" x14ac:dyDescent="0.25">
      <c r="M602" s="61"/>
      <c r="N602" s="61"/>
    </row>
    <row r="603" spans="13:14" ht="15.75" customHeight="1" x14ac:dyDescent="0.25">
      <c r="M603" s="61"/>
      <c r="N603" s="61"/>
    </row>
    <row r="604" spans="13:14" ht="15.75" customHeight="1" x14ac:dyDescent="0.25">
      <c r="M604" s="61"/>
      <c r="N604" s="61"/>
    </row>
    <row r="605" spans="13:14" ht="15.75" customHeight="1" x14ac:dyDescent="0.25">
      <c r="M605" s="61"/>
      <c r="N605" s="61"/>
    </row>
    <row r="606" spans="13:14" ht="15.75" customHeight="1" x14ac:dyDescent="0.25">
      <c r="M606" s="61"/>
      <c r="N606" s="61"/>
    </row>
    <row r="607" spans="13:14" ht="15.75" customHeight="1" x14ac:dyDescent="0.25">
      <c r="M607" s="61"/>
      <c r="N607" s="61"/>
    </row>
    <row r="608" spans="13:14" ht="15.75" customHeight="1" x14ac:dyDescent="0.25">
      <c r="M608" s="61"/>
      <c r="N608" s="61"/>
    </row>
    <row r="609" spans="13:14" ht="15.75" customHeight="1" x14ac:dyDescent="0.25">
      <c r="M609" s="61"/>
      <c r="N609" s="61"/>
    </row>
    <row r="610" spans="13:14" ht="15.75" customHeight="1" x14ac:dyDescent="0.25">
      <c r="M610" s="61"/>
      <c r="N610" s="61"/>
    </row>
    <row r="611" spans="13:14" ht="15.75" customHeight="1" x14ac:dyDescent="0.25">
      <c r="M611" s="61"/>
      <c r="N611" s="61"/>
    </row>
    <row r="612" spans="13:14" ht="15.75" customHeight="1" x14ac:dyDescent="0.25">
      <c r="M612" s="61"/>
      <c r="N612" s="61"/>
    </row>
    <row r="613" spans="13:14" ht="15.75" customHeight="1" x14ac:dyDescent="0.25">
      <c r="M613" s="61"/>
      <c r="N613" s="61"/>
    </row>
    <row r="614" spans="13:14" ht="15.75" customHeight="1" x14ac:dyDescent="0.25">
      <c r="M614" s="61"/>
      <c r="N614" s="61"/>
    </row>
    <row r="615" spans="13:14" ht="15.75" customHeight="1" x14ac:dyDescent="0.25">
      <c r="M615" s="61"/>
      <c r="N615" s="61"/>
    </row>
    <row r="616" spans="13:14" ht="15.75" customHeight="1" x14ac:dyDescent="0.25">
      <c r="M616" s="61"/>
      <c r="N616" s="61"/>
    </row>
    <row r="617" spans="13:14" ht="15.75" customHeight="1" x14ac:dyDescent="0.25">
      <c r="M617" s="61"/>
      <c r="N617" s="61"/>
    </row>
    <row r="618" spans="13:14" ht="15.75" customHeight="1" x14ac:dyDescent="0.25">
      <c r="M618" s="61"/>
      <c r="N618" s="61"/>
    </row>
    <row r="619" spans="13:14" ht="15.75" customHeight="1" x14ac:dyDescent="0.25">
      <c r="M619" s="61"/>
      <c r="N619" s="61"/>
    </row>
    <row r="620" spans="13:14" ht="15.75" customHeight="1" x14ac:dyDescent="0.25">
      <c r="M620" s="61"/>
      <c r="N620" s="61"/>
    </row>
    <row r="621" spans="13:14" ht="15.75" customHeight="1" x14ac:dyDescent="0.25">
      <c r="M621" s="61"/>
      <c r="N621" s="61"/>
    </row>
    <row r="622" spans="13:14" ht="15.75" customHeight="1" x14ac:dyDescent="0.25">
      <c r="M622" s="61"/>
      <c r="N622" s="61"/>
    </row>
    <row r="623" spans="13:14" ht="15.75" customHeight="1" x14ac:dyDescent="0.25">
      <c r="M623" s="61"/>
      <c r="N623" s="61"/>
    </row>
    <row r="624" spans="13:14" ht="15.75" customHeight="1" x14ac:dyDescent="0.25">
      <c r="M624" s="61"/>
      <c r="N624" s="61"/>
    </row>
    <row r="625" spans="13:14" ht="15.75" customHeight="1" x14ac:dyDescent="0.25">
      <c r="M625" s="61"/>
      <c r="N625" s="61"/>
    </row>
    <row r="626" spans="13:14" ht="15.75" customHeight="1" x14ac:dyDescent="0.25">
      <c r="M626" s="61"/>
      <c r="N626" s="61"/>
    </row>
    <row r="627" spans="13:14" ht="15.75" customHeight="1" x14ac:dyDescent="0.25">
      <c r="M627" s="61"/>
      <c r="N627" s="61"/>
    </row>
    <row r="628" spans="13:14" ht="15.75" customHeight="1" x14ac:dyDescent="0.25">
      <c r="M628" s="61"/>
      <c r="N628" s="61"/>
    </row>
    <row r="629" spans="13:14" ht="15.75" customHeight="1" x14ac:dyDescent="0.25">
      <c r="M629" s="61"/>
      <c r="N629" s="61"/>
    </row>
    <row r="630" spans="13:14" ht="15.75" customHeight="1" x14ac:dyDescent="0.25">
      <c r="M630" s="61"/>
      <c r="N630" s="61"/>
    </row>
    <row r="631" spans="13:14" ht="15.75" customHeight="1" x14ac:dyDescent="0.25">
      <c r="M631" s="61"/>
      <c r="N631" s="61"/>
    </row>
    <row r="632" spans="13:14" ht="15.75" customHeight="1" x14ac:dyDescent="0.25">
      <c r="M632" s="61"/>
      <c r="N632" s="61"/>
    </row>
    <row r="633" spans="13:14" ht="15.75" customHeight="1" x14ac:dyDescent="0.25">
      <c r="M633" s="61"/>
      <c r="N633" s="61"/>
    </row>
    <row r="634" spans="13:14" ht="15.75" customHeight="1" x14ac:dyDescent="0.25">
      <c r="M634" s="61"/>
      <c r="N634" s="61"/>
    </row>
    <row r="635" spans="13:14" ht="15.75" customHeight="1" x14ac:dyDescent="0.25">
      <c r="M635" s="61"/>
      <c r="N635" s="61"/>
    </row>
    <row r="636" spans="13:14" ht="15.75" customHeight="1" x14ac:dyDescent="0.25">
      <c r="M636" s="61"/>
      <c r="N636" s="61"/>
    </row>
    <row r="637" spans="13:14" ht="15.75" customHeight="1" x14ac:dyDescent="0.25">
      <c r="M637" s="61"/>
      <c r="N637" s="61"/>
    </row>
    <row r="638" spans="13:14" ht="15.75" customHeight="1" x14ac:dyDescent="0.25">
      <c r="M638" s="61"/>
      <c r="N638" s="61"/>
    </row>
    <row r="639" spans="13:14" ht="15.75" customHeight="1" x14ac:dyDescent="0.25">
      <c r="M639" s="61"/>
      <c r="N639" s="61"/>
    </row>
    <row r="640" spans="13:14" ht="15.75" customHeight="1" x14ac:dyDescent="0.25">
      <c r="M640" s="61"/>
      <c r="N640" s="61"/>
    </row>
    <row r="641" spans="13:14" ht="15.75" customHeight="1" x14ac:dyDescent="0.25">
      <c r="M641" s="61"/>
      <c r="N641" s="61"/>
    </row>
    <row r="642" spans="13:14" ht="15.75" customHeight="1" x14ac:dyDescent="0.25">
      <c r="M642" s="61"/>
      <c r="N642" s="61"/>
    </row>
    <row r="643" spans="13:14" ht="15.75" customHeight="1" x14ac:dyDescent="0.25">
      <c r="M643" s="61"/>
      <c r="N643" s="61"/>
    </row>
    <row r="644" spans="13:14" ht="15.75" customHeight="1" x14ac:dyDescent="0.25">
      <c r="M644" s="61"/>
      <c r="N644" s="61"/>
    </row>
    <row r="645" spans="13:14" ht="15.75" customHeight="1" x14ac:dyDescent="0.25">
      <c r="M645" s="61"/>
      <c r="N645" s="61"/>
    </row>
    <row r="646" spans="13:14" ht="15.75" customHeight="1" x14ac:dyDescent="0.25">
      <c r="M646" s="61"/>
      <c r="N646" s="61"/>
    </row>
    <row r="647" spans="13:14" ht="15.75" customHeight="1" x14ac:dyDescent="0.25">
      <c r="M647" s="61"/>
      <c r="N647" s="61"/>
    </row>
    <row r="648" spans="13:14" ht="15.75" customHeight="1" x14ac:dyDescent="0.25">
      <c r="M648" s="61"/>
      <c r="N648" s="61"/>
    </row>
    <row r="649" spans="13:14" ht="15.75" customHeight="1" x14ac:dyDescent="0.25">
      <c r="M649" s="61"/>
      <c r="N649" s="61"/>
    </row>
    <row r="650" spans="13:14" ht="15.75" customHeight="1" x14ac:dyDescent="0.25">
      <c r="M650" s="61"/>
      <c r="N650" s="61"/>
    </row>
    <row r="651" spans="13:14" ht="15.75" customHeight="1" x14ac:dyDescent="0.25">
      <c r="M651" s="61"/>
      <c r="N651" s="61"/>
    </row>
    <row r="652" spans="13:14" ht="15.75" customHeight="1" x14ac:dyDescent="0.25">
      <c r="M652" s="61"/>
      <c r="N652" s="61"/>
    </row>
    <row r="653" spans="13:14" ht="15.75" customHeight="1" x14ac:dyDescent="0.25">
      <c r="M653" s="61"/>
      <c r="N653" s="61"/>
    </row>
    <row r="654" spans="13:14" ht="15.75" customHeight="1" x14ac:dyDescent="0.25">
      <c r="M654" s="61"/>
      <c r="N654" s="61"/>
    </row>
    <row r="655" spans="13:14" ht="15.75" customHeight="1" x14ac:dyDescent="0.25">
      <c r="M655" s="61"/>
      <c r="N655" s="61"/>
    </row>
    <row r="656" spans="13:14" ht="15.75" customHeight="1" x14ac:dyDescent="0.25">
      <c r="M656" s="61"/>
      <c r="N656" s="61"/>
    </row>
    <row r="657" spans="13:14" ht="15.75" customHeight="1" x14ac:dyDescent="0.25">
      <c r="M657" s="61"/>
      <c r="N657" s="61"/>
    </row>
    <row r="658" spans="13:14" ht="15.75" customHeight="1" x14ac:dyDescent="0.25">
      <c r="M658" s="61"/>
      <c r="N658" s="61"/>
    </row>
    <row r="659" spans="13:14" ht="15.75" customHeight="1" x14ac:dyDescent="0.25">
      <c r="M659" s="61"/>
      <c r="N659" s="61"/>
    </row>
    <row r="660" spans="13:14" ht="15.75" customHeight="1" x14ac:dyDescent="0.25">
      <c r="M660" s="61"/>
      <c r="N660" s="61"/>
    </row>
    <row r="661" spans="13:14" ht="15.75" customHeight="1" x14ac:dyDescent="0.25">
      <c r="M661" s="61"/>
      <c r="N661" s="61"/>
    </row>
    <row r="662" spans="13:14" ht="15.75" customHeight="1" x14ac:dyDescent="0.25">
      <c r="M662" s="61"/>
      <c r="N662" s="61"/>
    </row>
    <row r="663" spans="13:14" ht="15.75" customHeight="1" x14ac:dyDescent="0.25">
      <c r="M663" s="61"/>
      <c r="N663" s="61"/>
    </row>
    <row r="664" spans="13:14" ht="15.75" customHeight="1" x14ac:dyDescent="0.25">
      <c r="M664" s="61"/>
      <c r="N664" s="61"/>
    </row>
    <row r="665" spans="13:14" ht="15.75" customHeight="1" x14ac:dyDescent="0.25">
      <c r="M665" s="61"/>
      <c r="N665" s="61"/>
    </row>
    <row r="666" spans="13:14" ht="15.75" customHeight="1" x14ac:dyDescent="0.25">
      <c r="M666" s="61"/>
      <c r="N666" s="61"/>
    </row>
    <row r="667" spans="13:14" ht="15.75" customHeight="1" x14ac:dyDescent="0.25">
      <c r="M667" s="61"/>
      <c r="N667" s="61"/>
    </row>
    <row r="668" spans="13:14" ht="15.75" customHeight="1" x14ac:dyDescent="0.25">
      <c r="M668" s="61"/>
      <c r="N668" s="61"/>
    </row>
    <row r="669" spans="13:14" ht="15.75" customHeight="1" x14ac:dyDescent="0.25">
      <c r="M669" s="61"/>
      <c r="N669" s="61"/>
    </row>
    <row r="670" spans="13:14" ht="15.75" customHeight="1" x14ac:dyDescent="0.25">
      <c r="M670" s="61"/>
      <c r="N670" s="61"/>
    </row>
    <row r="671" spans="13:14" ht="15.75" customHeight="1" x14ac:dyDescent="0.25">
      <c r="M671" s="61"/>
      <c r="N671" s="61"/>
    </row>
    <row r="672" spans="13:14" ht="15.75" customHeight="1" x14ac:dyDescent="0.25">
      <c r="M672" s="61"/>
      <c r="N672" s="61"/>
    </row>
    <row r="673" spans="13:14" ht="15.75" customHeight="1" x14ac:dyDescent="0.25">
      <c r="M673" s="61"/>
      <c r="N673" s="61"/>
    </row>
    <row r="674" spans="13:14" ht="15.75" customHeight="1" x14ac:dyDescent="0.25">
      <c r="M674" s="61"/>
      <c r="N674" s="61"/>
    </row>
    <row r="675" spans="13:14" ht="15.75" customHeight="1" x14ac:dyDescent="0.25">
      <c r="M675" s="61"/>
      <c r="N675" s="61"/>
    </row>
    <row r="676" spans="13:14" ht="15.75" customHeight="1" x14ac:dyDescent="0.25">
      <c r="M676" s="61"/>
      <c r="N676" s="61"/>
    </row>
    <row r="677" spans="13:14" ht="15.75" customHeight="1" x14ac:dyDescent="0.25">
      <c r="M677" s="61"/>
      <c r="N677" s="61"/>
    </row>
    <row r="678" spans="13:14" ht="15.75" customHeight="1" x14ac:dyDescent="0.25">
      <c r="M678" s="61"/>
      <c r="N678" s="61"/>
    </row>
    <row r="679" spans="13:14" ht="15.75" customHeight="1" x14ac:dyDescent="0.25">
      <c r="M679" s="61"/>
      <c r="N679" s="61"/>
    </row>
    <row r="680" spans="13:14" ht="15.75" customHeight="1" x14ac:dyDescent="0.25">
      <c r="M680" s="61"/>
      <c r="N680" s="61"/>
    </row>
    <row r="681" spans="13:14" ht="15.75" customHeight="1" x14ac:dyDescent="0.25">
      <c r="M681" s="61"/>
      <c r="N681" s="61"/>
    </row>
    <row r="682" spans="13:14" ht="15.75" customHeight="1" x14ac:dyDescent="0.25">
      <c r="M682" s="61"/>
      <c r="N682" s="61"/>
    </row>
    <row r="683" spans="13:14" ht="15.75" customHeight="1" x14ac:dyDescent="0.25">
      <c r="M683" s="61"/>
      <c r="N683" s="61"/>
    </row>
    <row r="684" spans="13:14" ht="15.75" customHeight="1" x14ac:dyDescent="0.25">
      <c r="M684" s="61"/>
      <c r="N684" s="61"/>
    </row>
    <row r="685" spans="13:14" ht="15.75" customHeight="1" x14ac:dyDescent="0.25">
      <c r="M685" s="61"/>
      <c r="N685" s="61"/>
    </row>
    <row r="686" spans="13:14" ht="15.75" customHeight="1" x14ac:dyDescent="0.25">
      <c r="M686" s="61"/>
      <c r="N686" s="61"/>
    </row>
    <row r="687" spans="13:14" ht="15.75" customHeight="1" x14ac:dyDescent="0.25">
      <c r="M687" s="61"/>
      <c r="N687" s="61"/>
    </row>
    <row r="688" spans="13:14" ht="15.75" customHeight="1" x14ac:dyDescent="0.25">
      <c r="M688" s="61"/>
      <c r="N688" s="61"/>
    </row>
    <row r="689" spans="13:14" ht="15.75" customHeight="1" x14ac:dyDescent="0.25">
      <c r="M689" s="61"/>
      <c r="N689" s="61"/>
    </row>
    <row r="690" spans="13:14" ht="15.75" customHeight="1" x14ac:dyDescent="0.25">
      <c r="M690" s="61"/>
      <c r="N690" s="61"/>
    </row>
    <row r="691" spans="13:14" ht="15.75" customHeight="1" x14ac:dyDescent="0.25">
      <c r="M691" s="61"/>
      <c r="N691" s="61"/>
    </row>
    <row r="692" spans="13:14" ht="15.75" customHeight="1" x14ac:dyDescent="0.25">
      <c r="M692" s="61"/>
      <c r="N692" s="61"/>
    </row>
    <row r="693" spans="13:14" ht="15.75" customHeight="1" x14ac:dyDescent="0.25">
      <c r="M693" s="61"/>
      <c r="N693" s="61"/>
    </row>
    <row r="694" spans="13:14" ht="15.75" customHeight="1" x14ac:dyDescent="0.25">
      <c r="M694" s="61"/>
      <c r="N694" s="61"/>
    </row>
    <row r="695" spans="13:14" ht="15.75" customHeight="1" x14ac:dyDescent="0.25">
      <c r="M695" s="61"/>
      <c r="N695" s="61"/>
    </row>
    <row r="696" spans="13:14" ht="15.75" customHeight="1" x14ac:dyDescent="0.25">
      <c r="M696" s="61"/>
      <c r="N696" s="61"/>
    </row>
    <row r="697" spans="13:14" ht="15.75" customHeight="1" x14ac:dyDescent="0.25">
      <c r="M697" s="61"/>
      <c r="N697" s="61"/>
    </row>
    <row r="698" spans="13:14" ht="15.75" customHeight="1" x14ac:dyDescent="0.25">
      <c r="M698" s="61"/>
      <c r="N698" s="61"/>
    </row>
    <row r="699" spans="13:14" ht="15.75" customHeight="1" x14ac:dyDescent="0.25">
      <c r="M699" s="61"/>
      <c r="N699" s="61"/>
    </row>
    <row r="700" spans="13:14" ht="15.75" customHeight="1" x14ac:dyDescent="0.25">
      <c r="M700" s="61"/>
      <c r="N700" s="61"/>
    </row>
    <row r="701" spans="13:14" ht="15.75" customHeight="1" x14ac:dyDescent="0.25">
      <c r="M701" s="61"/>
      <c r="N701" s="61"/>
    </row>
    <row r="702" spans="13:14" ht="15.75" customHeight="1" x14ac:dyDescent="0.25">
      <c r="M702" s="61"/>
      <c r="N702" s="61"/>
    </row>
    <row r="703" spans="13:14" ht="15.75" customHeight="1" x14ac:dyDescent="0.25">
      <c r="M703" s="61"/>
      <c r="N703" s="61"/>
    </row>
    <row r="704" spans="13:14" ht="15.75" customHeight="1" x14ac:dyDescent="0.25">
      <c r="M704" s="61"/>
      <c r="N704" s="61"/>
    </row>
    <row r="705" spans="13:14" ht="15.75" customHeight="1" x14ac:dyDescent="0.25">
      <c r="M705" s="61"/>
      <c r="N705" s="61"/>
    </row>
    <row r="706" spans="13:14" ht="15.75" customHeight="1" x14ac:dyDescent="0.25">
      <c r="M706" s="61"/>
      <c r="N706" s="61"/>
    </row>
    <row r="707" spans="13:14" ht="15.75" customHeight="1" x14ac:dyDescent="0.25">
      <c r="M707" s="61"/>
      <c r="N707" s="61"/>
    </row>
    <row r="708" spans="13:14" ht="15.75" customHeight="1" x14ac:dyDescent="0.25">
      <c r="M708" s="61"/>
      <c r="N708" s="61"/>
    </row>
    <row r="709" spans="13:14" ht="15.75" customHeight="1" x14ac:dyDescent="0.25">
      <c r="M709" s="61"/>
      <c r="N709" s="61"/>
    </row>
    <row r="710" spans="13:14" ht="15.75" customHeight="1" x14ac:dyDescent="0.25">
      <c r="M710" s="61"/>
      <c r="N710" s="61"/>
    </row>
    <row r="711" spans="13:14" ht="15.75" customHeight="1" x14ac:dyDescent="0.25">
      <c r="M711" s="61"/>
      <c r="N711" s="61"/>
    </row>
    <row r="712" spans="13:14" ht="15.75" customHeight="1" x14ac:dyDescent="0.25">
      <c r="M712" s="61"/>
      <c r="N712" s="61"/>
    </row>
    <row r="713" spans="13:14" ht="15.75" customHeight="1" x14ac:dyDescent="0.25">
      <c r="M713" s="61"/>
      <c r="N713" s="61"/>
    </row>
    <row r="714" spans="13:14" ht="15.75" customHeight="1" x14ac:dyDescent="0.25">
      <c r="M714" s="61"/>
      <c r="N714" s="61"/>
    </row>
    <row r="715" spans="13:14" ht="15.75" customHeight="1" x14ac:dyDescent="0.25">
      <c r="M715" s="61"/>
      <c r="N715" s="61"/>
    </row>
    <row r="716" spans="13:14" ht="15.75" customHeight="1" x14ac:dyDescent="0.25">
      <c r="M716" s="61"/>
      <c r="N716" s="61"/>
    </row>
    <row r="717" spans="13:14" ht="15.75" customHeight="1" x14ac:dyDescent="0.25">
      <c r="M717" s="61"/>
      <c r="N717" s="61"/>
    </row>
    <row r="718" spans="13:14" ht="15.75" customHeight="1" x14ac:dyDescent="0.25">
      <c r="M718" s="61"/>
      <c r="N718" s="61"/>
    </row>
    <row r="719" spans="13:14" ht="15.75" customHeight="1" x14ac:dyDescent="0.25">
      <c r="M719" s="61"/>
      <c r="N719" s="61"/>
    </row>
    <row r="720" spans="13:14" ht="15.75" customHeight="1" x14ac:dyDescent="0.25">
      <c r="M720" s="61"/>
      <c r="N720" s="61"/>
    </row>
    <row r="721" spans="13:14" ht="15.75" customHeight="1" x14ac:dyDescent="0.25">
      <c r="M721" s="61"/>
      <c r="N721" s="61"/>
    </row>
    <row r="722" spans="13:14" ht="15.75" customHeight="1" x14ac:dyDescent="0.25">
      <c r="M722" s="61"/>
      <c r="N722" s="61"/>
    </row>
    <row r="723" spans="13:14" ht="15.75" customHeight="1" x14ac:dyDescent="0.25">
      <c r="M723" s="61"/>
      <c r="N723" s="61"/>
    </row>
    <row r="724" spans="13:14" ht="15.75" customHeight="1" x14ac:dyDescent="0.25">
      <c r="M724" s="61"/>
      <c r="N724" s="61"/>
    </row>
    <row r="725" spans="13:14" ht="15.75" customHeight="1" x14ac:dyDescent="0.25">
      <c r="M725" s="61"/>
      <c r="N725" s="61"/>
    </row>
    <row r="726" spans="13:14" ht="15.75" customHeight="1" x14ac:dyDescent="0.25">
      <c r="M726" s="61"/>
      <c r="N726" s="61"/>
    </row>
    <row r="727" spans="13:14" ht="15.75" customHeight="1" x14ac:dyDescent="0.25">
      <c r="M727" s="61"/>
      <c r="N727" s="61"/>
    </row>
    <row r="728" spans="13:14" ht="15.75" customHeight="1" x14ac:dyDescent="0.25">
      <c r="M728" s="61"/>
      <c r="N728" s="61"/>
    </row>
    <row r="729" spans="13:14" ht="15.75" customHeight="1" x14ac:dyDescent="0.25">
      <c r="M729" s="61"/>
      <c r="N729" s="61"/>
    </row>
    <row r="730" spans="13:14" ht="15.75" customHeight="1" x14ac:dyDescent="0.25">
      <c r="M730" s="61"/>
      <c r="N730" s="61"/>
    </row>
    <row r="731" spans="13:14" ht="15.75" customHeight="1" x14ac:dyDescent="0.25">
      <c r="M731" s="61"/>
      <c r="N731" s="61"/>
    </row>
    <row r="732" spans="13:14" ht="15.75" customHeight="1" x14ac:dyDescent="0.25">
      <c r="M732" s="61"/>
      <c r="N732" s="61"/>
    </row>
    <row r="733" spans="13:14" ht="15.75" customHeight="1" x14ac:dyDescent="0.25">
      <c r="M733" s="61"/>
      <c r="N733" s="61"/>
    </row>
    <row r="734" spans="13:14" ht="15.75" customHeight="1" x14ac:dyDescent="0.25">
      <c r="M734" s="61"/>
      <c r="N734" s="61"/>
    </row>
    <row r="735" spans="13:14" ht="15.75" customHeight="1" x14ac:dyDescent="0.25">
      <c r="M735" s="61"/>
      <c r="N735" s="61"/>
    </row>
    <row r="736" spans="13:14" ht="15.75" customHeight="1" x14ac:dyDescent="0.25">
      <c r="M736" s="61"/>
      <c r="N736" s="61"/>
    </row>
    <row r="737" spans="13:14" ht="15.75" customHeight="1" x14ac:dyDescent="0.25">
      <c r="M737" s="61"/>
      <c r="N737" s="61"/>
    </row>
    <row r="738" spans="13:14" ht="15.75" customHeight="1" x14ac:dyDescent="0.25">
      <c r="M738" s="61"/>
      <c r="N738" s="61"/>
    </row>
    <row r="739" spans="13:14" ht="15.75" customHeight="1" x14ac:dyDescent="0.25">
      <c r="M739" s="61"/>
      <c r="N739" s="61"/>
    </row>
    <row r="740" spans="13:14" ht="15.75" customHeight="1" x14ac:dyDescent="0.25">
      <c r="M740" s="61"/>
      <c r="N740" s="61"/>
    </row>
    <row r="741" spans="13:14" ht="15.75" customHeight="1" x14ac:dyDescent="0.25">
      <c r="M741" s="61"/>
      <c r="N741" s="61"/>
    </row>
    <row r="742" spans="13:14" ht="15.75" customHeight="1" x14ac:dyDescent="0.25">
      <c r="M742" s="61"/>
      <c r="N742" s="61"/>
    </row>
    <row r="743" spans="13:14" ht="15.75" customHeight="1" x14ac:dyDescent="0.25">
      <c r="M743" s="61"/>
      <c r="N743" s="61"/>
    </row>
    <row r="744" spans="13:14" ht="15.75" customHeight="1" x14ac:dyDescent="0.25">
      <c r="M744" s="61"/>
      <c r="N744" s="61"/>
    </row>
    <row r="745" spans="13:14" ht="15.75" customHeight="1" x14ac:dyDescent="0.25">
      <c r="M745" s="61"/>
      <c r="N745" s="61"/>
    </row>
    <row r="746" spans="13:14" ht="15.75" customHeight="1" x14ac:dyDescent="0.25">
      <c r="M746" s="61"/>
      <c r="N746" s="61"/>
    </row>
    <row r="747" spans="13:14" ht="15.75" customHeight="1" x14ac:dyDescent="0.25">
      <c r="M747" s="61"/>
      <c r="N747" s="61"/>
    </row>
    <row r="748" spans="13:14" ht="15.75" customHeight="1" x14ac:dyDescent="0.25">
      <c r="M748" s="61"/>
      <c r="N748" s="61"/>
    </row>
    <row r="749" spans="13:14" ht="15.75" customHeight="1" x14ac:dyDescent="0.25">
      <c r="M749" s="61"/>
      <c r="N749" s="61"/>
    </row>
    <row r="750" spans="13:14" ht="15.75" customHeight="1" x14ac:dyDescent="0.25">
      <c r="M750" s="61"/>
      <c r="N750" s="61"/>
    </row>
    <row r="751" spans="13:14" ht="15.75" customHeight="1" x14ac:dyDescent="0.25">
      <c r="M751" s="61"/>
      <c r="N751" s="61"/>
    </row>
    <row r="752" spans="13:14" ht="15.75" customHeight="1" x14ac:dyDescent="0.25">
      <c r="M752" s="61"/>
      <c r="N752" s="61"/>
    </row>
    <row r="753" spans="13:14" ht="15.75" customHeight="1" x14ac:dyDescent="0.25">
      <c r="M753" s="61"/>
      <c r="N753" s="61"/>
    </row>
    <row r="754" spans="13:14" ht="15.75" customHeight="1" x14ac:dyDescent="0.25">
      <c r="M754" s="61"/>
      <c r="N754" s="61"/>
    </row>
    <row r="755" spans="13:14" ht="15.75" customHeight="1" x14ac:dyDescent="0.25">
      <c r="M755" s="61"/>
      <c r="N755" s="61"/>
    </row>
    <row r="756" spans="13:14" ht="15.75" customHeight="1" x14ac:dyDescent="0.25">
      <c r="M756" s="61"/>
      <c r="N756" s="61"/>
    </row>
    <row r="757" spans="13:14" ht="15.75" customHeight="1" x14ac:dyDescent="0.25">
      <c r="M757" s="61"/>
      <c r="N757" s="61"/>
    </row>
    <row r="758" spans="13:14" ht="15.75" customHeight="1" x14ac:dyDescent="0.25">
      <c r="M758" s="61"/>
      <c r="N758" s="61"/>
    </row>
    <row r="759" spans="13:14" ht="15.75" customHeight="1" x14ac:dyDescent="0.25">
      <c r="M759" s="61"/>
      <c r="N759" s="61"/>
    </row>
    <row r="760" spans="13:14" ht="15.75" customHeight="1" x14ac:dyDescent="0.25">
      <c r="M760" s="61"/>
      <c r="N760" s="61"/>
    </row>
    <row r="761" spans="13:14" ht="15.75" customHeight="1" x14ac:dyDescent="0.25">
      <c r="M761" s="61"/>
      <c r="N761" s="61"/>
    </row>
    <row r="762" spans="13:14" ht="15.75" customHeight="1" x14ac:dyDescent="0.25">
      <c r="M762" s="61"/>
      <c r="N762" s="61"/>
    </row>
    <row r="763" spans="13:14" ht="15.75" customHeight="1" x14ac:dyDescent="0.25">
      <c r="M763" s="61"/>
      <c r="N763" s="61"/>
    </row>
    <row r="764" spans="13:14" ht="15.75" customHeight="1" x14ac:dyDescent="0.25">
      <c r="M764" s="61"/>
      <c r="N764" s="61"/>
    </row>
    <row r="765" spans="13:14" ht="15.75" customHeight="1" x14ac:dyDescent="0.25">
      <c r="M765" s="61"/>
      <c r="N765" s="61"/>
    </row>
    <row r="766" spans="13:14" ht="15.75" customHeight="1" x14ac:dyDescent="0.25">
      <c r="M766" s="61"/>
      <c r="N766" s="61"/>
    </row>
    <row r="767" spans="13:14" ht="15.75" customHeight="1" x14ac:dyDescent="0.25">
      <c r="M767" s="61"/>
      <c r="N767" s="61"/>
    </row>
    <row r="768" spans="13:14" ht="15.75" customHeight="1" x14ac:dyDescent="0.25">
      <c r="M768" s="61"/>
      <c r="N768" s="61"/>
    </row>
    <row r="769" spans="13:14" ht="15.75" customHeight="1" x14ac:dyDescent="0.25">
      <c r="M769" s="61"/>
      <c r="N769" s="61"/>
    </row>
    <row r="770" spans="13:14" ht="15.75" customHeight="1" x14ac:dyDescent="0.25">
      <c r="M770" s="61"/>
      <c r="N770" s="61"/>
    </row>
    <row r="771" spans="13:14" ht="15.75" customHeight="1" x14ac:dyDescent="0.25">
      <c r="M771" s="61"/>
      <c r="N771" s="61"/>
    </row>
    <row r="772" spans="13:14" ht="15.75" customHeight="1" x14ac:dyDescent="0.25">
      <c r="M772" s="61"/>
      <c r="N772" s="61"/>
    </row>
    <row r="773" spans="13:14" ht="15.75" customHeight="1" x14ac:dyDescent="0.25">
      <c r="M773" s="61"/>
      <c r="N773" s="61"/>
    </row>
    <row r="774" spans="13:14" ht="15.75" customHeight="1" x14ac:dyDescent="0.25">
      <c r="M774" s="61"/>
      <c r="N774" s="61"/>
    </row>
    <row r="775" spans="13:14" ht="15.75" customHeight="1" x14ac:dyDescent="0.25">
      <c r="M775" s="61"/>
      <c r="N775" s="61"/>
    </row>
    <row r="776" spans="13:14" ht="15.75" customHeight="1" x14ac:dyDescent="0.25">
      <c r="M776" s="61"/>
      <c r="N776" s="61"/>
    </row>
    <row r="777" spans="13:14" ht="15.75" customHeight="1" x14ac:dyDescent="0.25">
      <c r="M777" s="61"/>
      <c r="N777" s="61"/>
    </row>
    <row r="778" spans="13:14" ht="15.75" customHeight="1" x14ac:dyDescent="0.25">
      <c r="M778" s="61"/>
      <c r="N778" s="61"/>
    </row>
    <row r="779" spans="13:14" ht="15.75" customHeight="1" x14ac:dyDescent="0.25">
      <c r="M779" s="61"/>
      <c r="N779" s="61"/>
    </row>
    <row r="780" spans="13:14" ht="15.75" customHeight="1" x14ac:dyDescent="0.25">
      <c r="M780" s="61"/>
      <c r="N780" s="61"/>
    </row>
    <row r="781" spans="13:14" ht="15.75" customHeight="1" x14ac:dyDescent="0.25">
      <c r="M781" s="61"/>
      <c r="N781" s="61"/>
    </row>
    <row r="782" spans="13:14" ht="15.75" customHeight="1" x14ac:dyDescent="0.25">
      <c r="M782" s="61"/>
      <c r="N782" s="61"/>
    </row>
    <row r="783" spans="13:14" ht="15.75" customHeight="1" x14ac:dyDescent="0.25">
      <c r="M783" s="61"/>
      <c r="N783" s="61"/>
    </row>
    <row r="784" spans="13:14" ht="15.75" customHeight="1" x14ac:dyDescent="0.25">
      <c r="M784" s="61"/>
      <c r="N784" s="61"/>
    </row>
    <row r="785" spans="13:14" ht="15.75" customHeight="1" x14ac:dyDescent="0.25">
      <c r="M785" s="61"/>
      <c r="N785" s="61"/>
    </row>
    <row r="786" spans="13:14" ht="15.75" customHeight="1" x14ac:dyDescent="0.25">
      <c r="M786" s="61"/>
      <c r="N786" s="61"/>
    </row>
    <row r="787" spans="13:14" ht="15.75" customHeight="1" x14ac:dyDescent="0.25">
      <c r="M787" s="61"/>
      <c r="N787" s="61"/>
    </row>
    <row r="788" spans="13:14" ht="15.75" customHeight="1" x14ac:dyDescent="0.25">
      <c r="M788" s="61"/>
      <c r="N788" s="61"/>
    </row>
    <row r="789" spans="13:14" ht="15.75" customHeight="1" x14ac:dyDescent="0.25">
      <c r="M789" s="61"/>
      <c r="N789" s="61"/>
    </row>
    <row r="790" spans="13:14" ht="15.75" customHeight="1" x14ac:dyDescent="0.25">
      <c r="M790" s="61"/>
      <c r="N790" s="61"/>
    </row>
    <row r="791" spans="13:14" ht="15.75" customHeight="1" x14ac:dyDescent="0.25">
      <c r="M791" s="61"/>
      <c r="N791" s="61"/>
    </row>
    <row r="792" spans="13:14" ht="15.75" customHeight="1" x14ac:dyDescent="0.25">
      <c r="M792" s="61"/>
      <c r="N792" s="61"/>
    </row>
    <row r="793" spans="13:14" ht="15.75" customHeight="1" x14ac:dyDescent="0.25">
      <c r="M793" s="61"/>
      <c r="N793" s="61"/>
    </row>
    <row r="794" spans="13:14" ht="15.75" customHeight="1" x14ac:dyDescent="0.25">
      <c r="M794" s="61"/>
      <c r="N794" s="61"/>
    </row>
    <row r="795" spans="13:14" ht="15.75" customHeight="1" x14ac:dyDescent="0.25">
      <c r="M795" s="61"/>
      <c r="N795" s="61"/>
    </row>
    <row r="796" spans="13:14" ht="15.75" customHeight="1" x14ac:dyDescent="0.25">
      <c r="M796" s="61"/>
      <c r="N796" s="61"/>
    </row>
    <row r="797" spans="13:14" ht="15.75" customHeight="1" x14ac:dyDescent="0.25">
      <c r="M797" s="61"/>
      <c r="N797" s="61"/>
    </row>
    <row r="798" spans="13:14" ht="15.75" customHeight="1" x14ac:dyDescent="0.25">
      <c r="M798" s="61"/>
      <c r="N798" s="61"/>
    </row>
    <row r="799" spans="13:14" ht="15.75" customHeight="1" x14ac:dyDescent="0.25">
      <c r="M799" s="61"/>
      <c r="N799" s="61"/>
    </row>
    <row r="800" spans="13:14" ht="15.75" customHeight="1" x14ac:dyDescent="0.25">
      <c r="M800" s="61"/>
      <c r="N800" s="61"/>
    </row>
    <row r="801" spans="13:14" ht="15.75" customHeight="1" x14ac:dyDescent="0.25">
      <c r="M801" s="61"/>
      <c r="N801" s="61"/>
    </row>
    <row r="802" spans="13:14" ht="15.75" customHeight="1" x14ac:dyDescent="0.25">
      <c r="M802" s="61"/>
      <c r="N802" s="61"/>
    </row>
    <row r="803" spans="13:14" ht="15.75" customHeight="1" x14ac:dyDescent="0.25">
      <c r="M803" s="61"/>
      <c r="N803" s="61"/>
    </row>
    <row r="804" spans="13:14" ht="15.75" customHeight="1" x14ac:dyDescent="0.25">
      <c r="M804" s="61"/>
      <c r="N804" s="61"/>
    </row>
    <row r="805" spans="13:14" ht="15.75" customHeight="1" x14ac:dyDescent="0.25">
      <c r="M805" s="61"/>
      <c r="N805" s="61"/>
    </row>
    <row r="806" spans="13:14" ht="15.75" customHeight="1" x14ac:dyDescent="0.25">
      <c r="M806" s="61"/>
      <c r="N806" s="61"/>
    </row>
    <row r="807" spans="13:14" ht="15.75" customHeight="1" x14ac:dyDescent="0.25">
      <c r="M807" s="61"/>
      <c r="N807" s="61"/>
    </row>
    <row r="808" spans="13:14" ht="15.75" customHeight="1" x14ac:dyDescent="0.25">
      <c r="M808" s="61"/>
      <c r="N808" s="61"/>
    </row>
    <row r="809" spans="13:14" ht="15.75" customHeight="1" x14ac:dyDescent="0.25">
      <c r="M809" s="61"/>
      <c r="N809" s="61"/>
    </row>
    <row r="810" spans="13:14" ht="15.75" customHeight="1" x14ac:dyDescent="0.25">
      <c r="M810" s="61"/>
      <c r="N810" s="61"/>
    </row>
    <row r="811" spans="13:14" ht="15.75" customHeight="1" x14ac:dyDescent="0.25">
      <c r="M811" s="61"/>
      <c r="N811" s="61"/>
    </row>
    <row r="812" spans="13:14" ht="15.75" customHeight="1" x14ac:dyDescent="0.25">
      <c r="M812" s="61"/>
      <c r="N812" s="61"/>
    </row>
    <row r="813" spans="13:14" ht="15.75" customHeight="1" x14ac:dyDescent="0.25">
      <c r="M813" s="61"/>
      <c r="N813" s="61"/>
    </row>
    <row r="814" spans="13:14" ht="15.75" customHeight="1" x14ac:dyDescent="0.25">
      <c r="M814" s="61"/>
      <c r="N814" s="61"/>
    </row>
    <row r="815" spans="13:14" ht="15.75" customHeight="1" x14ac:dyDescent="0.25">
      <c r="M815" s="61"/>
      <c r="N815" s="61"/>
    </row>
    <row r="816" spans="13:14" ht="15.75" customHeight="1" x14ac:dyDescent="0.25">
      <c r="M816" s="61"/>
      <c r="N816" s="61"/>
    </row>
    <row r="817" spans="13:14" ht="15.75" customHeight="1" x14ac:dyDescent="0.25">
      <c r="M817" s="61"/>
      <c r="N817" s="61"/>
    </row>
    <row r="818" spans="13:14" ht="15.75" customHeight="1" x14ac:dyDescent="0.25">
      <c r="M818" s="61"/>
      <c r="N818" s="61"/>
    </row>
    <row r="819" spans="13:14" ht="15.75" customHeight="1" x14ac:dyDescent="0.25">
      <c r="M819" s="61"/>
      <c r="N819" s="61"/>
    </row>
    <row r="820" spans="13:14" ht="15.75" customHeight="1" x14ac:dyDescent="0.25">
      <c r="M820" s="61"/>
      <c r="N820" s="61"/>
    </row>
    <row r="821" spans="13:14" ht="15.75" customHeight="1" x14ac:dyDescent="0.25">
      <c r="M821" s="61"/>
      <c r="N821" s="61"/>
    </row>
    <row r="822" spans="13:14" ht="15.75" customHeight="1" x14ac:dyDescent="0.25">
      <c r="M822" s="61"/>
      <c r="N822" s="61"/>
    </row>
    <row r="823" spans="13:14" ht="15.75" customHeight="1" x14ac:dyDescent="0.25">
      <c r="M823" s="61"/>
      <c r="N823" s="61"/>
    </row>
    <row r="824" spans="13:14" ht="15.75" customHeight="1" x14ac:dyDescent="0.25">
      <c r="M824" s="61"/>
      <c r="N824" s="61"/>
    </row>
    <row r="825" spans="13:14" ht="15.75" customHeight="1" x14ac:dyDescent="0.25">
      <c r="M825" s="61"/>
      <c r="N825" s="61"/>
    </row>
    <row r="826" spans="13:14" ht="15.75" customHeight="1" x14ac:dyDescent="0.25">
      <c r="M826" s="61"/>
      <c r="N826" s="61"/>
    </row>
    <row r="827" spans="13:14" ht="15.75" customHeight="1" x14ac:dyDescent="0.25">
      <c r="M827" s="61"/>
      <c r="N827" s="61"/>
    </row>
    <row r="828" spans="13:14" ht="15.75" customHeight="1" x14ac:dyDescent="0.25">
      <c r="M828" s="61"/>
      <c r="N828" s="61"/>
    </row>
    <row r="829" spans="13:14" ht="15.75" customHeight="1" x14ac:dyDescent="0.25">
      <c r="M829" s="61"/>
      <c r="N829" s="61"/>
    </row>
    <row r="830" spans="13:14" ht="15.75" customHeight="1" x14ac:dyDescent="0.25">
      <c r="M830" s="61"/>
      <c r="N830" s="61"/>
    </row>
    <row r="831" spans="13:14" ht="15.75" customHeight="1" x14ac:dyDescent="0.25">
      <c r="M831" s="61"/>
      <c r="N831" s="61"/>
    </row>
    <row r="832" spans="13:14" ht="15.75" customHeight="1" x14ac:dyDescent="0.25">
      <c r="M832" s="61"/>
      <c r="N832" s="61"/>
    </row>
    <row r="833" spans="13:14" ht="15.75" customHeight="1" x14ac:dyDescent="0.25">
      <c r="M833" s="61"/>
      <c r="N833" s="61"/>
    </row>
    <row r="834" spans="13:14" ht="15.75" customHeight="1" x14ac:dyDescent="0.25">
      <c r="M834" s="61"/>
      <c r="N834" s="61"/>
    </row>
    <row r="835" spans="13:14" ht="15.75" customHeight="1" x14ac:dyDescent="0.25">
      <c r="M835" s="61"/>
      <c r="N835" s="61"/>
    </row>
    <row r="836" spans="13:14" ht="15.75" customHeight="1" x14ac:dyDescent="0.25">
      <c r="M836" s="61"/>
      <c r="N836" s="61"/>
    </row>
    <row r="837" spans="13:14" ht="15.75" customHeight="1" x14ac:dyDescent="0.25">
      <c r="M837" s="61"/>
      <c r="N837" s="61"/>
    </row>
    <row r="838" spans="13:14" ht="15.75" customHeight="1" x14ac:dyDescent="0.25">
      <c r="M838" s="61"/>
      <c r="N838" s="61"/>
    </row>
    <row r="839" spans="13:14" ht="15.75" customHeight="1" x14ac:dyDescent="0.25">
      <c r="M839" s="61"/>
      <c r="N839" s="61"/>
    </row>
    <row r="840" spans="13:14" ht="15.75" customHeight="1" x14ac:dyDescent="0.25">
      <c r="M840" s="61"/>
      <c r="N840" s="61"/>
    </row>
    <row r="841" spans="13:14" ht="15.75" customHeight="1" x14ac:dyDescent="0.25">
      <c r="M841" s="61"/>
      <c r="N841" s="61"/>
    </row>
    <row r="842" spans="13:14" ht="15.75" customHeight="1" x14ac:dyDescent="0.25">
      <c r="M842" s="61"/>
      <c r="N842" s="61"/>
    </row>
    <row r="843" spans="13:14" ht="15.75" customHeight="1" x14ac:dyDescent="0.25">
      <c r="M843" s="61"/>
      <c r="N843" s="61"/>
    </row>
    <row r="844" spans="13:14" ht="15.75" customHeight="1" x14ac:dyDescent="0.25">
      <c r="M844" s="61"/>
      <c r="N844" s="61"/>
    </row>
    <row r="845" spans="13:14" ht="15.75" customHeight="1" x14ac:dyDescent="0.25">
      <c r="M845" s="61"/>
      <c r="N845" s="61"/>
    </row>
    <row r="846" spans="13:14" ht="15.75" customHeight="1" x14ac:dyDescent="0.25">
      <c r="M846" s="61"/>
      <c r="N846" s="61"/>
    </row>
    <row r="847" spans="13:14" ht="15.75" customHeight="1" x14ac:dyDescent="0.25">
      <c r="M847" s="61"/>
      <c r="N847" s="61"/>
    </row>
    <row r="848" spans="13:14" ht="15.75" customHeight="1" x14ac:dyDescent="0.25">
      <c r="M848" s="61"/>
      <c r="N848" s="61"/>
    </row>
    <row r="849" spans="13:14" ht="15.75" customHeight="1" x14ac:dyDescent="0.25">
      <c r="M849" s="61"/>
      <c r="N849" s="61"/>
    </row>
    <row r="850" spans="13:14" ht="15.75" customHeight="1" x14ac:dyDescent="0.25">
      <c r="M850" s="61"/>
      <c r="N850" s="61"/>
    </row>
    <row r="851" spans="13:14" ht="15.75" customHeight="1" x14ac:dyDescent="0.25">
      <c r="M851" s="61"/>
      <c r="N851" s="61"/>
    </row>
    <row r="852" spans="13:14" ht="15.75" customHeight="1" x14ac:dyDescent="0.25">
      <c r="M852" s="61"/>
      <c r="N852" s="61"/>
    </row>
    <row r="853" spans="13:14" ht="15.75" customHeight="1" x14ac:dyDescent="0.25">
      <c r="M853" s="61"/>
      <c r="N853" s="61"/>
    </row>
    <row r="854" spans="13:14" ht="15.75" customHeight="1" x14ac:dyDescent="0.25">
      <c r="M854" s="61"/>
      <c r="N854" s="61"/>
    </row>
    <row r="855" spans="13:14" ht="15.75" customHeight="1" x14ac:dyDescent="0.25">
      <c r="M855" s="61"/>
      <c r="N855" s="61"/>
    </row>
    <row r="856" spans="13:14" ht="15.75" customHeight="1" x14ac:dyDescent="0.25">
      <c r="M856" s="61"/>
      <c r="N856" s="61"/>
    </row>
    <row r="857" spans="13:14" ht="15.75" customHeight="1" x14ac:dyDescent="0.25">
      <c r="M857" s="61"/>
      <c r="N857" s="61"/>
    </row>
    <row r="858" spans="13:14" ht="15.75" customHeight="1" x14ac:dyDescent="0.25">
      <c r="M858" s="61"/>
      <c r="N858" s="61"/>
    </row>
    <row r="859" spans="13:14" ht="15.75" customHeight="1" x14ac:dyDescent="0.25">
      <c r="M859" s="61"/>
      <c r="N859" s="61"/>
    </row>
    <row r="860" spans="13:14" ht="15.75" customHeight="1" x14ac:dyDescent="0.25">
      <c r="M860" s="61"/>
      <c r="N860" s="61"/>
    </row>
    <row r="861" spans="13:14" ht="15.75" customHeight="1" x14ac:dyDescent="0.25">
      <c r="M861" s="61"/>
      <c r="N861" s="61"/>
    </row>
    <row r="862" spans="13:14" ht="15.75" customHeight="1" x14ac:dyDescent="0.25">
      <c r="M862" s="61"/>
      <c r="N862" s="61"/>
    </row>
    <row r="863" spans="13:14" ht="15.75" customHeight="1" x14ac:dyDescent="0.25">
      <c r="M863" s="61"/>
      <c r="N863" s="61"/>
    </row>
    <row r="864" spans="13:14" ht="15.75" customHeight="1" x14ac:dyDescent="0.25">
      <c r="M864" s="61"/>
      <c r="N864" s="61"/>
    </row>
    <row r="865" spans="13:14" ht="15.75" customHeight="1" x14ac:dyDescent="0.25">
      <c r="M865" s="61"/>
      <c r="N865" s="61"/>
    </row>
    <row r="866" spans="13:14" ht="15.75" customHeight="1" x14ac:dyDescent="0.25">
      <c r="M866" s="61"/>
      <c r="N866" s="61"/>
    </row>
    <row r="867" spans="13:14" ht="15.75" customHeight="1" x14ac:dyDescent="0.25">
      <c r="M867" s="61"/>
      <c r="N867" s="61"/>
    </row>
    <row r="868" spans="13:14" ht="15.75" customHeight="1" x14ac:dyDescent="0.25">
      <c r="M868" s="61"/>
      <c r="N868" s="61"/>
    </row>
    <row r="869" spans="13:14" ht="15.75" customHeight="1" x14ac:dyDescent="0.25">
      <c r="M869" s="61"/>
      <c r="N869" s="61"/>
    </row>
    <row r="870" spans="13:14" ht="15.75" customHeight="1" x14ac:dyDescent="0.25">
      <c r="M870" s="61"/>
      <c r="N870" s="61"/>
    </row>
    <row r="871" spans="13:14" ht="15.75" customHeight="1" x14ac:dyDescent="0.25">
      <c r="M871" s="61"/>
      <c r="N871" s="61"/>
    </row>
    <row r="872" spans="13:14" ht="15.75" customHeight="1" x14ac:dyDescent="0.25">
      <c r="M872" s="61"/>
      <c r="N872" s="61"/>
    </row>
    <row r="873" spans="13:14" ht="15.75" customHeight="1" x14ac:dyDescent="0.25">
      <c r="M873" s="61"/>
      <c r="N873" s="61"/>
    </row>
    <row r="874" spans="13:14" ht="15.75" customHeight="1" x14ac:dyDescent="0.25">
      <c r="M874" s="61"/>
      <c r="N874" s="61"/>
    </row>
    <row r="875" spans="13:14" ht="15.75" customHeight="1" x14ac:dyDescent="0.25">
      <c r="M875" s="61"/>
      <c r="N875" s="61"/>
    </row>
    <row r="876" spans="13:14" ht="15.75" customHeight="1" x14ac:dyDescent="0.25">
      <c r="M876" s="61"/>
      <c r="N876" s="61"/>
    </row>
    <row r="877" spans="13:14" ht="15.75" customHeight="1" x14ac:dyDescent="0.25">
      <c r="M877" s="61"/>
      <c r="N877" s="61"/>
    </row>
    <row r="878" spans="13:14" ht="15.75" customHeight="1" x14ac:dyDescent="0.25">
      <c r="M878" s="61"/>
      <c r="N878" s="61"/>
    </row>
    <row r="879" spans="13:14" ht="15.75" customHeight="1" x14ac:dyDescent="0.25">
      <c r="M879" s="61"/>
      <c r="N879" s="61"/>
    </row>
    <row r="880" spans="13:14" ht="15.75" customHeight="1" x14ac:dyDescent="0.25">
      <c r="M880" s="61"/>
      <c r="N880" s="61"/>
    </row>
    <row r="881" spans="13:14" ht="15.75" customHeight="1" x14ac:dyDescent="0.25">
      <c r="M881" s="61"/>
      <c r="N881" s="61"/>
    </row>
    <row r="882" spans="13:14" ht="15.75" customHeight="1" x14ac:dyDescent="0.25">
      <c r="M882" s="61"/>
      <c r="N882" s="61"/>
    </row>
    <row r="883" spans="13:14" ht="15.75" customHeight="1" x14ac:dyDescent="0.25">
      <c r="M883" s="61"/>
      <c r="N883" s="61"/>
    </row>
    <row r="884" spans="13:14" ht="15.75" customHeight="1" x14ac:dyDescent="0.25">
      <c r="M884" s="61"/>
      <c r="N884" s="61"/>
    </row>
    <row r="885" spans="13:14" ht="15.75" customHeight="1" x14ac:dyDescent="0.25">
      <c r="M885" s="61"/>
      <c r="N885" s="61"/>
    </row>
    <row r="886" spans="13:14" ht="15.75" customHeight="1" x14ac:dyDescent="0.25">
      <c r="M886" s="61"/>
      <c r="N886" s="61"/>
    </row>
    <row r="887" spans="13:14" ht="15.75" customHeight="1" x14ac:dyDescent="0.25">
      <c r="M887" s="61"/>
      <c r="N887" s="61"/>
    </row>
    <row r="888" spans="13:14" ht="15.75" customHeight="1" x14ac:dyDescent="0.25">
      <c r="M888" s="61"/>
      <c r="N888" s="61"/>
    </row>
    <row r="889" spans="13:14" ht="15.75" customHeight="1" x14ac:dyDescent="0.25">
      <c r="M889" s="61"/>
      <c r="N889" s="61"/>
    </row>
    <row r="890" spans="13:14" ht="15.75" customHeight="1" x14ac:dyDescent="0.25">
      <c r="M890" s="61"/>
      <c r="N890" s="61"/>
    </row>
    <row r="891" spans="13:14" ht="15.75" customHeight="1" x14ac:dyDescent="0.25">
      <c r="M891" s="61"/>
      <c r="N891" s="61"/>
    </row>
    <row r="892" spans="13:14" ht="15.75" customHeight="1" x14ac:dyDescent="0.25">
      <c r="M892" s="61"/>
      <c r="N892" s="61"/>
    </row>
    <row r="893" spans="13:14" ht="15.75" customHeight="1" x14ac:dyDescent="0.25">
      <c r="M893" s="61"/>
      <c r="N893" s="61"/>
    </row>
    <row r="894" spans="13:14" ht="15.75" customHeight="1" x14ac:dyDescent="0.25">
      <c r="M894" s="61"/>
      <c r="N894" s="61"/>
    </row>
    <row r="895" spans="13:14" ht="15.75" customHeight="1" x14ac:dyDescent="0.25">
      <c r="M895" s="61"/>
      <c r="N895" s="61"/>
    </row>
    <row r="896" spans="13:14" ht="15.75" customHeight="1" x14ac:dyDescent="0.25">
      <c r="M896" s="61"/>
      <c r="N896" s="61"/>
    </row>
    <row r="897" spans="13:14" ht="15.75" customHeight="1" x14ac:dyDescent="0.25">
      <c r="M897" s="61"/>
      <c r="N897" s="61"/>
    </row>
    <row r="898" spans="13:14" ht="15.75" customHeight="1" x14ac:dyDescent="0.25">
      <c r="M898" s="61"/>
      <c r="N898" s="61"/>
    </row>
    <row r="899" spans="13:14" ht="15.75" customHeight="1" x14ac:dyDescent="0.25">
      <c r="M899" s="61"/>
      <c r="N899" s="61"/>
    </row>
    <row r="900" spans="13:14" ht="15.75" customHeight="1" x14ac:dyDescent="0.25">
      <c r="M900" s="61"/>
      <c r="N900" s="61"/>
    </row>
    <row r="901" spans="13:14" ht="15.75" customHeight="1" x14ac:dyDescent="0.25">
      <c r="M901" s="61"/>
      <c r="N901" s="61"/>
    </row>
    <row r="902" spans="13:14" ht="15.75" customHeight="1" x14ac:dyDescent="0.25">
      <c r="M902" s="61"/>
      <c r="N902" s="61"/>
    </row>
    <row r="903" spans="13:14" ht="15.75" customHeight="1" x14ac:dyDescent="0.25">
      <c r="M903" s="61"/>
      <c r="N903" s="61"/>
    </row>
    <row r="904" spans="13:14" ht="15.75" customHeight="1" x14ac:dyDescent="0.25">
      <c r="M904" s="61"/>
      <c r="N904" s="61"/>
    </row>
    <row r="905" spans="13:14" ht="15.75" customHeight="1" x14ac:dyDescent="0.25">
      <c r="M905" s="61"/>
      <c r="N905" s="61"/>
    </row>
    <row r="906" spans="13:14" ht="15.75" customHeight="1" x14ac:dyDescent="0.25">
      <c r="M906" s="61"/>
      <c r="N906" s="61"/>
    </row>
    <row r="907" spans="13:14" ht="15.75" customHeight="1" x14ac:dyDescent="0.25">
      <c r="M907" s="61"/>
      <c r="N907" s="61"/>
    </row>
    <row r="908" spans="13:14" ht="15.75" customHeight="1" x14ac:dyDescent="0.25">
      <c r="M908" s="61"/>
      <c r="N908" s="61"/>
    </row>
    <row r="909" spans="13:14" ht="15.75" customHeight="1" x14ac:dyDescent="0.25">
      <c r="M909" s="61"/>
      <c r="N909" s="61"/>
    </row>
    <row r="910" spans="13:14" ht="15.75" customHeight="1" x14ac:dyDescent="0.25">
      <c r="M910" s="61"/>
      <c r="N910" s="61"/>
    </row>
    <row r="911" spans="13:14" ht="15.75" customHeight="1" x14ac:dyDescent="0.25">
      <c r="M911" s="61"/>
      <c r="N911" s="61"/>
    </row>
    <row r="912" spans="13:14" ht="15.75" customHeight="1" x14ac:dyDescent="0.25">
      <c r="M912" s="61"/>
      <c r="N912" s="61"/>
    </row>
    <row r="913" spans="13:14" ht="15.75" customHeight="1" x14ac:dyDescent="0.25">
      <c r="M913" s="61"/>
      <c r="N913" s="61"/>
    </row>
    <row r="914" spans="13:14" ht="15.75" customHeight="1" x14ac:dyDescent="0.25">
      <c r="M914" s="61"/>
      <c r="N914" s="61"/>
    </row>
    <row r="915" spans="13:14" ht="15.75" customHeight="1" x14ac:dyDescent="0.25">
      <c r="M915" s="61"/>
      <c r="N915" s="61"/>
    </row>
    <row r="916" spans="13:14" ht="15.75" customHeight="1" x14ac:dyDescent="0.25">
      <c r="M916" s="61"/>
      <c r="N916" s="61"/>
    </row>
    <row r="917" spans="13:14" ht="15.75" customHeight="1" x14ac:dyDescent="0.25">
      <c r="M917" s="61"/>
      <c r="N917" s="61"/>
    </row>
    <row r="918" spans="13:14" ht="15.75" customHeight="1" x14ac:dyDescent="0.25">
      <c r="M918" s="61"/>
      <c r="N918" s="61"/>
    </row>
    <row r="919" spans="13:14" ht="15.75" customHeight="1" x14ac:dyDescent="0.25">
      <c r="M919" s="61"/>
      <c r="N919" s="61"/>
    </row>
    <row r="920" spans="13:14" ht="15.75" customHeight="1" x14ac:dyDescent="0.25">
      <c r="M920" s="61"/>
      <c r="N920" s="61"/>
    </row>
    <row r="921" spans="13:14" ht="15.75" customHeight="1" x14ac:dyDescent="0.25">
      <c r="M921" s="61"/>
      <c r="N921" s="61"/>
    </row>
    <row r="922" spans="13:14" ht="15.75" customHeight="1" x14ac:dyDescent="0.25">
      <c r="M922" s="61"/>
      <c r="N922" s="61"/>
    </row>
    <row r="923" spans="13:14" ht="15.75" customHeight="1" x14ac:dyDescent="0.25">
      <c r="M923" s="61"/>
      <c r="N923" s="61"/>
    </row>
    <row r="924" spans="13:14" ht="15.75" customHeight="1" x14ac:dyDescent="0.25">
      <c r="M924" s="61"/>
      <c r="N924" s="61"/>
    </row>
    <row r="925" spans="13:14" ht="15.75" customHeight="1" x14ac:dyDescent="0.25">
      <c r="M925" s="61"/>
      <c r="N925" s="61"/>
    </row>
    <row r="926" spans="13:14" ht="15.75" customHeight="1" x14ac:dyDescent="0.25">
      <c r="M926" s="61"/>
      <c r="N926" s="61"/>
    </row>
    <row r="927" spans="13:14" ht="15.75" customHeight="1" x14ac:dyDescent="0.25">
      <c r="M927" s="61"/>
      <c r="N927" s="61"/>
    </row>
    <row r="928" spans="13:14" ht="15.75" customHeight="1" x14ac:dyDescent="0.25">
      <c r="M928" s="61"/>
      <c r="N928" s="61"/>
    </row>
    <row r="929" spans="13:14" ht="15.75" customHeight="1" x14ac:dyDescent="0.25">
      <c r="M929" s="61"/>
      <c r="N929" s="61"/>
    </row>
    <row r="930" spans="13:14" ht="15.75" customHeight="1" x14ac:dyDescent="0.25">
      <c r="M930" s="61"/>
      <c r="N930" s="61"/>
    </row>
    <row r="931" spans="13:14" ht="15.75" customHeight="1" x14ac:dyDescent="0.25">
      <c r="M931" s="61"/>
      <c r="N931" s="61"/>
    </row>
    <row r="932" spans="13:14" ht="15.75" customHeight="1" x14ac:dyDescent="0.25">
      <c r="M932" s="61"/>
      <c r="N932" s="61"/>
    </row>
    <row r="933" spans="13:14" ht="15.75" customHeight="1" x14ac:dyDescent="0.25">
      <c r="M933" s="61"/>
      <c r="N933" s="61"/>
    </row>
    <row r="934" spans="13:14" ht="15.75" customHeight="1" x14ac:dyDescent="0.25">
      <c r="M934" s="61"/>
      <c r="N934" s="61"/>
    </row>
    <row r="935" spans="13:14" ht="15.75" customHeight="1" x14ac:dyDescent="0.25">
      <c r="M935" s="61"/>
      <c r="N935" s="61"/>
    </row>
    <row r="936" spans="13:14" ht="15.75" customHeight="1" x14ac:dyDescent="0.25">
      <c r="M936" s="61"/>
      <c r="N936" s="61"/>
    </row>
    <row r="937" spans="13:14" ht="15.75" customHeight="1" x14ac:dyDescent="0.25">
      <c r="M937" s="61"/>
      <c r="N937" s="61"/>
    </row>
    <row r="938" spans="13:14" ht="15.75" customHeight="1" x14ac:dyDescent="0.25">
      <c r="M938" s="61"/>
      <c r="N938" s="61"/>
    </row>
    <row r="939" spans="13:14" ht="15.75" customHeight="1" x14ac:dyDescent="0.25">
      <c r="M939" s="61"/>
      <c r="N939" s="61"/>
    </row>
    <row r="940" spans="13:14" ht="15.75" customHeight="1" x14ac:dyDescent="0.25">
      <c r="M940" s="61"/>
      <c r="N940" s="61"/>
    </row>
    <row r="941" spans="13:14" ht="15.75" customHeight="1" x14ac:dyDescent="0.25">
      <c r="M941" s="61"/>
      <c r="N941" s="61"/>
    </row>
    <row r="942" spans="13:14" ht="15.75" customHeight="1" x14ac:dyDescent="0.25">
      <c r="M942" s="61"/>
      <c r="N942" s="61"/>
    </row>
    <row r="943" spans="13:14" ht="15.75" customHeight="1" x14ac:dyDescent="0.25">
      <c r="M943" s="61"/>
      <c r="N943" s="61"/>
    </row>
    <row r="944" spans="13:14" ht="15.75" customHeight="1" x14ac:dyDescent="0.25">
      <c r="M944" s="61"/>
      <c r="N944" s="61"/>
    </row>
    <row r="945" spans="13:14" ht="15.75" customHeight="1" x14ac:dyDescent="0.25">
      <c r="M945" s="61"/>
      <c r="N945" s="61"/>
    </row>
    <row r="946" spans="13:14" ht="15.75" customHeight="1" x14ac:dyDescent="0.25">
      <c r="M946" s="61"/>
      <c r="N946" s="61"/>
    </row>
    <row r="947" spans="13:14" ht="15.75" customHeight="1" x14ac:dyDescent="0.25">
      <c r="M947" s="61"/>
      <c r="N947" s="61"/>
    </row>
    <row r="948" spans="13:14" ht="15.75" customHeight="1" x14ac:dyDescent="0.25">
      <c r="M948" s="61"/>
      <c r="N948" s="61"/>
    </row>
    <row r="949" spans="13:14" ht="15.75" customHeight="1" x14ac:dyDescent="0.25">
      <c r="M949" s="61"/>
      <c r="N949" s="61"/>
    </row>
    <row r="950" spans="13:14" ht="15.75" customHeight="1" x14ac:dyDescent="0.25">
      <c r="M950" s="61"/>
      <c r="N950" s="61"/>
    </row>
    <row r="951" spans="13:14" ht="15.75" customHeight="1" x14ac:dyDescent="0.25">
      <c r="M951" s="61"/>
      <c r="N951" s="61"/>
    </row>
    <row r="952" spans="13:14" ht="15.75" customHeight="1" x14ac:dyDescent="0.25">
      <c r="M952" s="61"/>
      <c r="N952" s="61"/>
    </row>
    <row r="953" spans="13:14" ht="15.75" customHeight="1" x14ac:dyDescent="0.25">
      <c r="M953" s="61"/>
      <c r="N953" s="61"/>
    </row>
    <row r="954" spans="13:14" ht="15.75" customHeight="1" x14ac:dyDescent="0.25">
      <c r="M954" s="61"/>
      <c r="N954" s="61"/>
    </row>
    <row r="955" spans="13:14" ht="15.75" customHeight="1" x14ac:dyDescent="0.25">
      <c r="M955" s="61"/>
      <c r="N955" s="61"/>
    </row>
    <row r="956" spans="13:14" ht="15.75" customHeight="1" x14ac:dyDescent="0.25">
      <c r="M956" s="61"/>
      <c r="N956" s="61"/>
    </row>
    <row r="957" spans="13:14" ht="15.75" customHeight="1" x14ac:dyDescent="0.25">
      <c r="M957" s="61"/>
      <c r="N957" s="61"/>
    </row>
    <row r="958" spans="13:14" ht="15.75" customHeight="1" x14ac:dyDescent="0.25">
      <c r="M958" s="61"/>
      <c r="N958" s="61"/>
    </row>
    <row r="959" spans="13:14" ht="15.75" customHeight="1" x14ac:dyDescent="0.25">
      <c r="M959" s="61"/>
      <c r="N959" s="61"/>
    </row>
    <row r="960" spans="13:14" ht="15.75" customHeight="1" x14ac:dyDescent="0.25">
      <c r="M960" s="61"/>
      <c r="N960" s="61"/>
    </row>
    <row r="961" spans="13:14" ht="15.75" customHeight="1" x14ac:dyDescent="0.25">
      <c r="M961" s="61"/>
      <c r="N961" s="61"/>
    </row>
    <row r="962" spans="13:14" ht="15.75" customHeight="1" x14ac:dyDescent="0.25">
      <c r="M962" s="61"/>
      <c r="N962" s="61"/>
    </row>
    <row r="963" spans="13:14" ht="15.75" customHeight="1" x14ac:dyDescent="0.25">
      <c r="M963" s="61"/>
      <c r="N963" s="61"/>
    </row>
    <row r="964" spans="13:14" ht="15.75" customHeight="1" x14ac:dyDescent="0.25">
      <c r="M964" s="61"/>
      <c r="N964" s="61"/>
    </row>
    <row r="965" spans="13:14" ht="15.75" customHeight="1" x14ac:dyDescent="0.25">
      <c r="M965" s="61"/>
      <c r="N965" s="61"/>
    </row>
    <row r="966" spans="13:14" ht="15.75" customHeight="1" x14ac:dyDescent="0.25">
      <c r="M966" s="61"/>
      <c r="N966" s="61"/>
    </row>
    <row r="967" spans="13:14" ht="15.75" customHeight="1" x14ac:dyDescent="0.25">
      <c r="M967" s="61"/>
      <c r="N967" s="61"/>
    </row>
    <row r="968" spans="13:14" ht="15.75" customHeight="1" x14ac:dyDescent="0.25">
      <c r="M968" s="61"/>
      <c r="N968" s="61"/>
    </row>
    <row r="969" spans="13:14" ht="15.75" customHeight="1" x14ac:dyDescent="0.25">
      <c r="M969" s="61"/>
      <c r="N969" s="61"/>
    </row>
    <row r="970" spans="13:14" ht="15.75" customHeight="1" x14ac:dyDescent="0.25">
      <c r="M970" s="61"/>
      <c r="N970" s="61"/>
    </row>
    <row r="971" spans="13:14" ht="15.75" customHeight="1" x14ac:dyDescent="0.25">
      <c r="M971" s="61"/>
      <c r="N971" s="61"/>
    </row>
    <row r="972" spans="13:14" ht="15.75" customHeight="1" x14ac:dyDescent="0.25">
      <c r="M972" s="61"/>
      <c r="N972" s="61"/>
    </row>
    <row r="973" spans="13:14" ht="15.75" customHeight="1" x14ac:dyDescent="0.25">
      <c r="M973" s="61"/>
      <c r="N973" s="61"/>
    </row>
    <row r="974" spans="13:14" ht="15.75" customHeight="1" x14ac:dyDescent="0.25">
      <c r="M974" s="61"/>
      <c r="N974" s="61"/>
    </row>
    <row r="975" spans="13:14" ht="15.75" customHeight="1" x14ac:dyDescent="0.25">
      <c r="M975" s="61"/>
      <c r="N975" s="61"/>
    </row>
    <row r="976" spans="13:14" ht="15.75" customHeight="1" x14ac:dyDescent="0.25">
      <c r="M976" s="61"/>
      <c r="N976" s="61"/>
    </row>
    <row r="977" spans="13:14" ht="15.75" customHeight="1" x14ac:dyDescent="0.25">
      <c r="M977" s="61"/>
      <c r="N977" s="61"/>
    </row>
    <row r="978" spans="13:14" ht="15.75" customHeight="1" x14ac:dyDescent="0.25">
      <c r="M978" s="61"/>
      <c r="N978" s="61"/>
    </row>
    <row r="979" spans="13:14" ht="15.75" customHeight="1" x14ac:dyDescent="0.25">
      <c r="M979" s="61"/>
      <c r="N979" s="61"/>
    </row>
    <row r="980" spans="13:14" ht="15.75" customHeight="1" x14ac:dyDescent="0.25">
      <c r="M980" s="61"/>
      <c r="N980" s="61"/>
    </row>
    <row r="981" spans="13:14" ht="15.75" customHeight="1" x14ac:dyDescent="0.25">
      <c r="M981" s="61"/>
      <c r="N981" s="61"/>
    </row>
    <row r="982" spans="13:14" ht="15.75" customHeight="1" x14ac:dyDescent="0.25">
      <c r="M982" s="61"/>
      <c r="N982" s="61"/>
    </row>
    <row r="983" spans="13:14" ht="15.75" customHeight="1" x14ac:dyDescent="0.25">
      <c r="M983" s="61"/>
      <c r="N983" s="61"/>
    </row>
    <row r="984" spans="13:14" ht="15.75" customHeight="1" x14ac:dyDescent="0.25">
      <c r="M984" s="61"/>
      <c r="N984" s="61"/>
    </row>
    <row r="985" spans="13:14" ht="15.75" customHeight="1" x14ac:dyDescent="0.25">
      <c r="M985" s="61"/>
      <c r="N985" s="61"/>
    </row>
    <row r="986" spans="13:14" ht="15.75" customHeight="1" x14ac:dyDescent="0.25">
      <c r="M986" s="61"/>
      <c r="N986" s="61"/>
    </row>
    <row r="987" spans="13:14" ht="15.75" customHeight="1" x14ac:dyDescent="0.25">
      <c r="M987" s="61"/>
      <c r="N987" s="61"/>
    </row>
    <row r="988" spans="13:14" ht="15.75" customHeight="1" x14ac:dyDescent="0.25">
      <c r="M988" s="61"/>
      <c r="N988" s="61"/>
    </row>
    <row r="989" spans="13:14" ht="15.75" customHeight="1" x14ac:dyDescent="0.25">
      <c r="M989" s="61"/>
      <c r="N989" s="61"/>
    </row>
    <row r="990" spans="13:14" ht="15.75" customHeight="1" x14ac:dyDescent="0.25">
      <c r="M990" s="61"/>
      <c r="N990" s="61"/>
    </row>
    <row r="991" spans="13:14" ht="15.75" customHeight="1" x14ac:dyDescent="0.25">
      <c r="M991" s="61"/>
      <c r="N991" s="61"/>
    </row>
    <row r="992" spans="13:14" ht="15.75" customHeight="1" x14ac:dyDescent="0.25">
      <c r="M992" s="61"/>
      <c r="N992" s="61"/>
    </row>
  </sheetData>
  <mergeCells count="88">
    <mergeCell ref="G75:G76"/>
    <mergeCell ref="H75:H76"/>
    <mergeCell ref="J75:J76"/>
    <mergeCell ref="K75:K76"/>
    <mergeCell ref="L75:L76"/>
    <mergeCell ref="I75:I76"/>
    <mergeCell ref="A75:A76"/>
    <mergeCell ref="B75:B76"/>
    <mergeCell ref="C75:C76"/>
    <mergeCell ref="E75:E76"/>
    <mergeCell ref="F75:F76"/>
    <mergeCell ref="K121:K122"/>
    <mergeCell ref="L121:L122"/>
    <mergeCell ref="M121:M122"/>
    <mergeCell ref="N121:N122"/>
    <mergeCell ref="A130:N130"/>
    <mergeCell ref="F121:F122"/>
    <mergeCell ref="G121:G122"/>
    <mergeCell ref="H121:H122"/>
    <mergeCell ref="I121:I122"/>
    <mergeCell ref="J121:J122"/>
    <mergeCell ref="A121:A122"/>
    <mergeCell ref="B121:B122"/>
    <mergeCell ref="C121:C122"/>
    <mergeCell ref="D121:D122"/>
    <mergeCell ref="E121:E122"/>
    <mergeCell ref="G117:G118"/>
    <mergeCell ref="H117:H118"/>
    <mergeCell ref="J117:J118"/>
    <mergeCell ref="K117:K118"/>
    <mergeCell ref="L117:L118"/>
    <mergeCell ref="I117:I118"/>
    <mergeCell ref="A117:A118"/>
    <mergeCell ref="B117:B118"/>
    <mergeCell ref="C117:C118"/>
    <mergeCell ref="E117:E118"/>
    <mergeCell ref="F117:F118"/>
    <mergeCell ref="F1:F3"/>
    <mergeCell ref="G1:G3"/>
    <mergeCell ref="H1:H3"/>
    <mergeCell ref="I1:I3"/>
    <mergeCell ref="G36:G37"/>
    <mergeCell ref="M117:M118"/>
    <mergeCell ref="M75:M76"/>
    <mergeCell ref="N2:N3"/>
    <mergeCell ref="J38:J39"/>
    <mergeCell ref="K38:K39"/>
    <mergeCell ref="N117:N118"/>
    <mergeCell ref="N75:N76"/>
    <mergeCell ref="J1:J3"/>
    <mergeCell ref="M48:M50"/>
    <mergeCell ref="N48:N50"/>
    <mergeCell ref="J36:J37"/>
    <mergeCell ref="K36:K37"/>
    <mergeCell ref="N38:N39"/>
    <mergeCell ref="N28:N30"/>
    <mergeCell ref="M36:M37"/>
    <mergeCell ref="N36:N37"/>
    <mergeCell ref="M28:M30"/>
    <mergeCell ref="K1:K3"/>
    <mergeCell ref="L1:L3"/>
    <mergeCell ref="M1:N1"/>
    <mergeCell ref="M2:M3"/>
    <mergeCell ref="D59:D60"/>
    <mergeCell ref="A38:A39"/>
    <mergeCell ref="D38:D39"/>
    <mergeCell ref="E38:E39"/>
    <mergeCell ref="L36:L37"/>
    <mergeCell ref="L38:L39"/>
    <mergeCell ref="H36:H37"/>
    <mergeCell ref="I36:I37"/>
    <mergeCell ref="F38:F39"/>
    <mergeCell ref="C38:C39"/>
    <mergeCell ref="D48:D50"/>
    <mergeCell ref="G38:G39"/>
    <mergeCell ref="H38:H39"/>
    <mergeCell ref="I38:I39"/>
    <mergeCell ref="A1:A3"/>
    <mergeCell ref="B1:B3"/>
    <mergeCell ref="C1:C3"/>
    <mergeCell ref="D1:D3"/>
    <mergeCell ref="E1:E3"/>
    <mergeCell ref="D28:D30"/>
    <mergeCell ref="A36:A37"/>
    <mergeCell ref="D36:D37"/>
    <mergeCell ref="E36:E37"/>
    <mergeCell ref="F36:F37"/>
    <mergeCell ref="C36:C37"/>
  </mergeCells>
  <pageMargins left="0.7" right="0.7" top="0.25" bottom="0.2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Marika Ninidze</cp:lastModifiedBy>
  <dcterms:created xsi:type="dcterms:W3CDTF">2021-01-10T01:02:44Z</dcterms:created>
  <dcterms:modified xsi:type="dcterms:W3CDTF">2025-06-06T09:45:52Z</dcterms:modified>
</cp:coreProperties>
</file>